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94753\Desktop\"/>
    </mc:Choice>
  </mc:AlternateContent>
  <bookViews>
    <workbookView xWindow="0" yWindow="0" windowWidth="19200" windowHeight="11610"/>
  </bookViews>
  <sheets>
    <sheet name="Sheet1" sheetId="1" r:id="rId1"/>
  </sheets>
  <definedNames>
    <definedName name="_xlnm.Print_Area" localSheetId="0">Sheet1!$A$1:$O$43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1" l="1"/>
  <c r="O19" i="1"/>
  <c r="O18" i="1"/>
  <c r="O22" i="1" s="1"/>
  <c r="O17" i="1"/>
  <c r="O21" i="1" s="1"/>
  <c r="O16" i="1"/>
  <c r="O15" i="1"/>
  <c r="O10" i="1"/>
  <c r="O11" i="1"/>
  <c r="O5" i="1"/>
  <c r="O6" i="1"/>
  <c r="O7" i="1"/>
  <c r="O8" i="1"/>
  <c r="O9" i="1"/>
  <c r="O4" i="1"/>
  <c r="N10" i="1"/>
  <c r="N20" i="1"/>
  <c r="M20" i="1"/>
  <c r="L20" i="1"/>
  <c r="K20" i="1"/>
  <c r="J20" i="1"/>
  <c r="I20" i="1"/>
  <c r="H20" i="1"/>
  <c r="G20" i="1"/>
  <c r="F20" i="1"/>
  <c r="E20" i="1"/>
  <c r="D20" i="1"/>
  <c r="C20" i="1"/>
  <c r="N19" i="1"/>
  <c r="M19" i="1"/>
  <c r="L19" i="1"/>
  <c r="K19" i="1"/>
  <c r="J19" i="1"/>
  <c r="I19" i="1"/>
  <c r="H19" i="1"/>
  <c r="G19" i="1"/>
  <c r="F19" i="1"/>
  <c r="E19" i="1"/>
  <c r="D19" i="1"/>
  <c r="C19" i="1"/>
  <c r="D8" i="1"/>
  <c r="E8" i="1"/>
  <c r="F8" i="1"/>
  <c r="G8" i="1"/>
  <c r="H8" i="1"/>
  <c r="I8" i="1"/>
  <c r="J8" i="1"/>
  <c r="K8" i="1"/>
  <c r="L8" i="1"/>
  <c r="M8" i="1"/>
  <c r="N8" i="1"/>
  <c r="D9" i="1"/>
  <c r="E9" i="1"/>
  <c r="F9" i="1"/>
  <c r="G9" i="1"/>
  <c r="H9" i="1"/>
  <c r="I9" i="1"/>
  <c r="J9" i="1"/>
  <c r="K9" i="1"/>
  <c r="L9" i="1"/>
  <c r="M9" i="1"/>
  <c r="N9" i="1"/>
  <c r="C9" i="1"/>
  <c r="C8" i="1"/>
  <c r="N22" i="1"/>
  <c r="M22" i="1"/>
  <c r="L22" i="1"/>
  <c r="K22" i="1"/>
  <c r="J22" i="1"/>
  <c r="I22" i="1"/>
  <c r="H22" i="1"/>
  <c r="G22" i="1"/>
  <c r="F22" i="1"/>
  <c r="E22" i="1"/>
  <c r="D22" i="1"/>
  <c r="C22" i="1"/>
  <c r="N21" i="1"/>
  <c r="M21" i="1"/>
  <c r="L21" i="1"/>
  <c r="K21" i="1"/>
  <c r="J21" i="1"/>
  <c r="I21" i="1"/>
  <c r="H21" i="1"/>
  <c r="G21" i="1"/>
  <c r="F21" i="1"/>
  <c r="E21" i="1"/>
  <c r="D21" i="1"/>
  <c r="C21" i="1"/>
  <c r="M10" i="1"/>
  <c r="D10" i="1"/>
  <c r="E10" i="1"/>
  <c r="F10" i="1"/>
  <c r="G10" i="1"/>
  <c r="H10" i="1"/>
  <c r="I10" i="1"/>
  <c r="J10" i="1"/>
  <c r="K10" i="1"/>
  <c r="L10" i="1"/>
  <c r="D11" i="1"/>
  <c r="E11" i="1"/>
  <c r="F11" i="1"/>
  <c r="G11" i="1"/>
  <c r="H11" i="1"/>
  <c r="I11" i="1"/>
  <c r="J11" i="1"/>
  <c r="K11" i="1"/>
  <c r="L11" i="1"/>
  <c r="M11" i="1"/>
  <c r="N11" i="1"/>
  <c r="C11" i="1"/>
  <c r="C10" i="1"/>
</calcChain>
</file>

<file path=xl/sharedStrings.xml><?xml version="1.0" encoding="utf-8"?>
<sst xmlns="http://schemas.openxmlformats.org/spreadsheetml/2006/main" count="52" uniqueCount="21">
  <si>
    <t>4月</t>
    <rPh sb="1" eb="2">
      <t>ガツ</t>
    </rPh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</si>
  <si>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</si>
  <si>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</si>
  <si>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</si>
  <si>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</si>
  <si>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</si>
  <si>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</si>
  <si>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</si>
  <si>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</si>
  <si>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</si>
  <si>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</si>
  <si>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</si>
  <si>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人数</t>
    <rPh sb="0" eb="2">
      <t>ニンズウ</t>
    </rPh>
    <phoneticPr fontId="2"/>
  </si>
  <si>
    <t>台数</t>
    <rPh sb="0" eb="2">
      <t>ダイスウ</t>
    </rPh>
    <phoneticPr fontId="2"/>
  </si>
  <si>
    <t>種別</t>
    <rPh sb="0" eb="2">
      <t>シュベツ</t>
    </rPh>
    <phoneticPr fontId="2"/>
  </si>
  <si>
    <t>2018年　名古屋発</t>
    <rPh sb="4" eb="5">
      <t>ネン</t>
    </rPh>
    <rPh sb="6" eb="9">
      <t>ナゴヤ</t>
    </rPh>
    <rPh sb="9" eb="10">
      <t>ハツ</t>
    </rPh>
    <phoneticPr fontId="2"/>
  </si>
  <si>
    <t>2019年　名古屋発</t>
    <rPh sb="4" eb="5">
      <t>ネン</t>
    </rPh>
    <rPh sb="6" eb="9">
      <t>ナゴヤ</t>
    </rPh>
    <rPh sb="9" eb="10">
      <t>ハツ</t>
    </rPh>
    <phoneticPr fontId="2"/>
  </si>
  <si>
    <t>年間計</t>
    <rPh sb="0" eb="2">
      <t>ネンカン</t>
    </rPh>
    <rPh sb="2" eb="3">
      <t>ケイ</t>
    </rPh>
    <phoneticPr fontId="2"/>
  </si>
  <si>
    <t>通常ツアー</t>
    <rPh sb="0" eb="2">
      <t>ツウジョウ</t>
    </rPh>
    <phoneticPr fontId="2"/>
  </si>
  <si>
    <t>外国人対象ツアー</t>
    <rPh sb="0" eb="2">
      <t>ガイコク</t>
    </rPh>
    <rPh sb="2" eb="3">
      <t>ジン</t>
    </rPh>
    <rPh sb="3" eb="5">
      <t>タイショウ</t>
    </rPh>
    <phoneticPr fontId="2"/>
  </si>
  <si>
    <t>ツアー計</t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</si>
</sst>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%"/>
    <numFmt numFmtId="177" formatCode="#,##0&quot;名&quot;"/>
    <numFmt numFmtId="178" formatCode="#,##0&quot;台&quot;"/>
  </numFmts>
  <fonts count="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0" fillId="0" borderId="2" xfId="1" applyNumberFormat="1" applyFont="1" applyBorder="1">
      <alignment vertical="center"/>
    </xf>
    <xf numFmtId="0" fontId="0" fillId="0" borderId="3" xfId="0" applyBorder="1" applyAlignment="1">
      <alignment horizontal="center" vertical="center"/>
    </xf>
    <xf numFmtId="178" fontId="0" fillId="0" borderId="3" xfId="1" applyNumberFormat="1" applyFont="1" applyBorder="1">
      <alignment vertical="center"/>
    </xf>
    <xf numFmtId="0" fontId="0" fillId="0" borderId="4" xfId="0" applyBorder="1" applyAlignment="1">
      <alignment horizontal="center" vertical="center"/>
    </xf>
    <xf numFmtId="178" fontId="0" fillId="0" borderId="4" xfId="1" applyNumberFormat="1" applyFont="1" applyBorder="1">
      <alignment vertical="center"/>
    </xf>
    <xf numFmtId="0" fontId="0" fillId="2" borderId="2" xfId="0" applyFill="1" applyBorder="1" applyAlignment="1">
      <alignment horizontal="center" vertical="center"/>
    </xf>
    <xf numFmtId="177" fontId="0" fillId="2" borderId="2" xfId="1" applyNumberFormat="1" applyFont="1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178" fontId="0" fillId="2" borderId="3" xfId="1" applyNumberFormat="1" applyFont="1" applyFill="1" applyBorder="1">
      <alignment vertical="center"/>
    </xf>
    <xf numFmtId="0" fontId="0" fillId="0" borderId="5" xfId="0" applyBorder="1" applyAlignment="1">
      <alignment horizontal="center" vertical="center"/>
    </xf>
    <xf numFmtId="177" fontId="0" fillId="0" borderId="5" xfId="1" applyNumberFormat="1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7" fontId="0" fillId="2" borderId="5" xfId="1" applyNumberFormat="1" applyFont="1" applyFill="1" applyBorder="1">
      <alignment vertical="center"/>
    </xf>
    <xf numFmtId="0" fontId="0" fillId="2" borderId="4" xfId="0" applyFill="1" applyBorder="1" applyAlignment="1">
      <alignment horizontal="center" vertical="center"/>
    </xf>
    <xf numFmtId="178" fontId="0" fillId="2" borderId="4" xfId="1" applyNumberFormat="1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177" fontId="0" fillId="0" borderId="6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7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0" fillId="2" borderId="3" xfId="0" applyFill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4" xfId="0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2"/>
  <sheetViews>
    <sheetView tabSelected="1" zoomScale="85" zoomScaleNormal="85" workbookViewId="0">
      <selection activeCell="F30" sqref="F30"/>
    </sheetView>
  </sheetViews>
  <sheetFormatPr defaultRowHeight="13.5" x14ac:dyDescent="0.15"/>
  <cols>
    <col min="1" max="1" width="22.375" customWidth="1"/>
    <col min="2" max="2" width="8.125" customWidth="1"/>
    <col min="3" max="3" width="10" customWidth="1"/>
    <col min="15" max="15" width="11.625" customWidth="1"/>
  </cols>
  <sheetData>
    <row r="3" spans="1:15" ht="19.5" customHeight="1" x14ac:dyDescent="0.15">
      <c r="A3" s="14" t="s">
        <v>15</v>
      </c>
      <c r="B3" s="15" t="s">
        <v>14</v>
      </c>
      <c r="C3" s="15" t="s">
        <v>0</v>
      </c>
      <c r="D3" s="15" t="s">
        <v>1</v>
      </c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  <c r="O3" s="22" t="s">
        <v>17</v>
      </c>
    </row>
    <row r="4" spans="1:15" x14ac:dyDescent="0.15">
      <c r="A4" s="36" t="s">
        <v>18</v>
      </c>
      <c r="B4" s="12" t="s">
        <v>12</v>
      </c>
      <c r="C4" s="13">
        <v>4235</v>
      </c>
      <c r="D4" s="13">
        <v>3480</v>
      </c>
      <c r="E4" s="13">
        <v>4541</v>
      </c>
      <c r="F4" s="13">
        <v>3531</v>
      </c>
      <c r="G4" s="13">
        <v>4377</v>
      </c>
      <c r="H4" s="13">
        <v>3393</v>
      </c>
      <c r="I4" s="13">
        <v>2685</v>
      </c>
      <c r="J4" s="13">
        <v>3849</v>
      </c>
      <c r="K4" s="13">
        <v>4230</v>
      </c>
      <c r="L4" s="13">
        <v>6412</v>
      </c>
      <c r="M4" s="13">
        <v>2421</v>
      </c>
      <c r="N4" s="13">
        <v>3105</v>
      </c>
      <c r="O4" s="23">
        <f>SUM(C4:N4)</f>
        <v>46259</v>
      </c>
    </row>
    <row r="5" spans="1:15" x14ac:dyDescent="0.15">
      <c r="A5" s="37"/>
      <c r="B5" s="6" t="s">
        <v>13</v>
      </c>
      <c r="C5" s="7">
        <v>125</v>
      </c>
      <c r="D5" s="7">
        <v>94</v>
      </c>
      <c r="E5" s="7">
        <v>120</v>
      </c>
      <c r="F5" s="7">
        <v>110</v>
      </c>
      <c r="G5" s="7">
        <v>139</v>
      </c>
      <c r="H5" s="7">
        <v>108</v>
      </c>
      <c r="I5" s="7">
        <v>77</v>
      </c>
      <c r="J5" s="7">
        <v>120</v>
      </c>
      <c r="K5" s="7">
        <v>153</v>
      </c>
      <c r="L5" s="7">
        <v>207</v>
      </c>
      <c r="M5" s="7">
        <v>80</v>
      </c>
      <c r="N5" s="7">
        <v>107</v>
      </c>
      <c r="O5" s="25">
        <f t="shared" ref="O5:O9" si="0">SUM(C5:N5)</f>
        <v>1440</v>
      </c>
    </row>
    <row r="6" spans="1:15" x14ac:dyDescent="0.15">
      <c r="A6" s="34" t="s">
        <v>19</v>
      </c>
      <c r="B6" s="8" t="s">
        <v>12</v>
      </c>
      <c r="C6" s="9">
        <v>1390</v>
      </c>
      <c r="D6" s="9">
        <v>998</v>
      </c>
      <c r="E6" s="9">
        <v>1479</v>
      </c>
      <c r="F6" s="9">
        <v>1189</v>
      </c>
      <c r="G6" s="9">
        <v>1725</v>
      </c>
      <c r="H6" s="9">
        <v>1249</v>
      </c>
      <c r="I6" s="9">
        <v>1708</v>
      </c>
      <c r="J6" s="9">
        <v>2012</v>
      </c>
      <c r="K6" s="9">
        <v>2142</v>
      </c>
      <c r="L6" s="9">
        <v>2271</v>
      </c>
      <c r="M6" s="9">
        <v>2761</v>
      </c>
      <c r="N6" s="9">
        <v>2410</v>
      </c>
      <c r="O6" s="26">
        <f t="shared" si="0"/>
        <v>21334</v>
      </c>
    </row>
    <row r="7" spans="1:15" x14ac:dyDescent="0.15">
      <c r="A7" s="35"/>
      <c r="B7" s="10" t="s">
        <v>13</v>
      </c>
      <c r="C7" s="11">
        <v>47</v>
      </c>
      <c r="D7" s="11">
        <v>34</v>
      </c>
      <c r="E7" s="11">
        <v>42</v>
      </c>
      <c r="F7" s="11">
        <v>32</v>
      </c>
      <c r="G7" s="11">
        <v>48</v>
      </c>
      <c r="H7" s="11">
        <v>36</v>
      </c>
      <c r="I7" s="11">
        <v>45</v>
      </c>
      <c r="J7" s="11">
        <v>53</v>
      </c>
      <c r="K7" s="11">
        <v>59</v>
      </c>
      <c r="L7" s="11">
        <v>59</v>
      </c>
      <c r="M7" s="11">
        <v>79</v>
      </c>
      <c r="N7" s="11">
        <v>75</v>
      </c>
      <c r="O7" s="24">
        <f t="shared" si="0"/>
        <v>609</v>
      </c>
    </row>
    <row r="8" spans="1:15" x14ac:dyDescent="0.15">
      <c r="A8" s="32" t="s">
        <v>20</v>
      </c>
      <c r="B8" s="2" t="s">
        <v>12</v>
      </c>
      <c r="C8" s="3">
        <f>C4+C6</f>
        <v>5625</v>
      </c>
      <c r="D8" s="3">
        <f t="shared" ref="D8:N8" si="1">D4+D6</f>
        <v>4478</v>
      </c>
      <c r="E8" s="3">
        <f t="shared" si="1"/>
        <v>6020</v>
      </c>
      <c r="F8" s="3">
        <f t="shared" si="1"/>
        <v>4720</v>
      </c>
      <c r="G8" s="3">
        <f t="shared" si="1"/>
        <v>6102</v>
      </c>
      <c r="H8" s="3">
        <f t="shared" si="1"/>
        <v>4642</v>
      </c>
      <c r="I8" s="3">
        <f t="shared" si="1"/>
        <v>4393</v>
      </c>
      <c r="J8" s="3">
        <f t="shared" si="1"/>
        <v>5861</v>
      </c>
      <c r="K8" s="3">
        <f t="shared" si="1"/>
        <v>6372</v>
      </c>
      <c r="L8" s="3">
        <f t="shared" si="1"/>
        <v>8683</v>
      </c>
      <c r="M8" s="3">
        <f t="shared" si="1"/>
        <v>5182</v>
      </c>
      <c r="N8" s="3">
        <f t="shared" si="1"/>
        <v>5515</v>
      </c>
      <c r="O8" s="26">
        <f t="shared" si="0"/>
        <v>67593</v>
      </c>
    </row>
    <row r="9" spans="1:15" x14ac:dyDescent="0.15">
      <c r="A9" s="33"/>
      <c r="B9" s="4" t="s">
        <v>13</v>
      </c>
      <c r="C9" s="5">
        <f>C5+C7</f>
        <v>172</v>
      </c>
      <c r="D9" s="5">
        <f t="shared" ref="D9:N9" si="2">D5+D7</f>
        <v>128</v>
      </c>
      <c r="E9" s="5">
        <f t="shared" si="2"/>
        <v>162</v>
      </c>
      <c r="F9" s="5">
        <f t="shared" si="2"/>
        <v>142</v>
      </c>
      <c r="G9" s="5">
        <f t="shared" si="2"/>
        <v>187</v>
      </c>
      <c r="H9" s="5">
        <f t="shared" si="2"/>
        <v>144</v>
      </c>
      <c r="I9" s="5">
        <f t="shared" si="2"/>
        <v>122</v>
      </c>
      <c r="J9" s="5">
        <f t="shared" si="2"/>
        <v>173</v>
      </c>
      <c r="K9" s="5">
        <f t="shared" si="2"/>
        <v>212</v>
      </c>
      <c r="L9" s="5">
        <f t="shared" si="2"/>
        <v>266</v>
      </c>
      <c r="M9" s="5">
        <f t="shared" si="2"/>
        <v>159</v>
      </c>
      <c r="N9" s="5">
        <f t="shared" si="2"/>
        <v>182</v>
      </c>
      <c r="O9" s="24">
        <f t="shared" si="0"/>
        <v>2049</v>
      </c>
    </row>
    <row r="10" spans="1:15" x14ac:dyDescent="0.15">
      <c r="A10" s="31"/>
      <c r="B10" s="2" t="s">
        <v>12</v>
      </c>
      <c r="C10" s="28">
        <f>C6/C4</f>
        <v>0.32821723730814639</v>
      </c>
      <c r="D10" s="28">
        <f t="shared" ref="D10:L10" si="3">D6/D4</f>
        <v>0.2867816091954023</v>
      </c>
      <c r="E10" s="28">
        <f t="shared" si="3"/>
        <v>0.32569918520149749</v>
      </c>
      <c r="F10" s="28">
        <f t="shared" si="3"/>
        <v>0.33673180402152364</v>
      </c>
      <c r="G10" s="28">
        <f t="shared" si="3"/>
        <v>0.39410555174777245</v>
      </c>
      <c r="H10" s="28">
        <f t="shared" si="3"/>
        <v>0.36811081638667847</v>
      </c>
      <c r="I10" s="28">
        <f t="shared" si="3"/>
        <v>0.6361266294227188</v>
      </c>
      <c r="J10" s="28">
        <f t="shared" si="3"/>
        <v>0.52273317744868797</v>
      </c>
      <c r="K10" s="28">
        <f t="shared" si="3"/>
        <v>0.50638297872340421</v>
      </c>
      <c r="L10" s="28">
        <f t="shared" si="3"/>
        <v>0.35417966313162819</v>
      </c>
      <c r="M10" s="28">
        <f>M6/M4</f>
        <v>1.1404378356051219</v>
      </c>
      <c r="N10" s="28">
        <f>N6/N4</f>
        <v>0.77616747181964574</v>
      </c>
      <c r="O10" s="28">
        <f>O6/O4</f>
        <v>0.4611859313863248</v>
      </c>
    </row>
    <row r="11" spans="1:15" x14ac:dyDescent="0.15">
      <c r="A11" s="31"/>
      <c r="B11" s="4" t="s">
        <v>13</v>
      </c>
      <c r="C11" s="29">
        <f>C7/C5</f>
        <v>0.376</v>
      </c>
      <c r="D11" s="29">
        <f t="shared" ref="D11:N11" si="4">D7/D5</f>
        <v>0.36170212765957449</v>
      </c>
      <c r="E11" s="29">
        <f t="shared" si="4"/>
        <v>0.35</v>
      </c>
      <c r="F11" s="29">
        <f t="shared" si="4"/>
        <v>0.29090909090909089</v>
      </c>
      <c r="G11" s="29">
        <f t="shared" si="4"/>
        <v>0.34532374100719426</v>
      </c>
      <c r="H11" s="29">
        <f t="shared" si="4"/>
        <v>0.33333333333333331</v>
      </c>
      <c r="I11" s="29">
        <f t="shared" si="4"/>
        <v>0.58441558441558439</v>
      </c>
      <c r="J11" s="29">
        <f t="shared" si="4"/>
        <v>0.44166666666666665</v>
      </c>
      <c r="K11" s="29">
        <f t="shared" si="4"/>
        <v>0.38562091503267976</v>
      </c>
      <c r="L11" s="29">
        <f t="shared" si="4"/>
        <v>0.28502415458937197</v>
      </c>
      <c r="M11" s="29">
        <f t="shared" si="4"/>
        <v>0.98750000000000004</v>
      </c>
      <c r="N11" s="29">
        <f t="shared" si="4"/>
        <v>0.7009345794392523</v>
      </c>
      <c r="O11" s="29">
        <f t="shared" ref="O11" si="5">O7/O5</f>
        <v>0.42291666666666666</v>
      </c>
    </row>
    <row r="12" spans="1:15" x14ac:dyDescent="0.15">
      <c r="B12" s="1"/>
    </row>
    <row r="13" spans="1:15" x14ac:dyDescent="0.15">
      <c r="B13" s="1"/>
    </row>
    <row r="14" spans="1:15" ht="19.5" customHeight="1" x14ac:dyDescent="0.15">
      <c r="A14" s="16" t="s">
        <v>16</v>
      </c>
      <c r="B14" s="17" t="s">
        <v>14</v>
      </c>
      <c r="C14" s="17" t="s">
        <v>0</v>
      </c>
      <c r="D14" s="17" t="s">
        <v>1</v>
      </c>
      <c r="E14" s="17" t="s">
        <v>2</v>
      </c>
      <c r="F14" s="17" t="s">
        <v>3</v>
      </c>
      <c r="G14" s="17" t="s">
        <v>4</v>
      </c>
      <c r="H14" s="17" t="s">
        <v>5</v>
      </c>
      <c r="I14" s="17" t="s">
        <v>6</v>
      </c>
      <c r="J14" s="17" t="s">
        <v>7</v>
      </c>
      <c r="K14" s="17" t="s">
        <v>8</v>
      </c>
      <c r="L14" s="17" t="s">
        <v>9</v>
      </c>
      <c r="M14" s="17" t="s">
        <v>10</v>
      </c>
      <c r="N14" s="17" t="s">
        <v>11</v>
      </c>
      <c r="O14" s="30" t="s">
        <v>17</v>
      </c>
    </row>
    <row r="15" spans="1:15" x14ac:dyDescent="0.15">
      <c r="A15" s="32" t="s">
        <v>18</v>
      </c>
      <c r="B15" s="2" t="s">
        <v>12</v>
      </c>
      <c r="C15" s="3">
        <v>4748</v>
      </c>
      <c r="D15" s="3">
        <v>4008</v>
      </c>
      <c r="E15" s="3">
        <v>4714</v>
      </c>
      <c r="F15" s="3">
        <v>3871</v>
      </c>
      <c r="G15" s="3">
        <v>4898</v>
      </c>
      <c r="H15" s="3">
        <v>3959</v>
      </c>
      <c r="I15" s="3">
        <v>1666</v>
      </c>
      <c r="J15" s="3">
        <v>2978</v>
      </c>
      <c r="K15" s="3">
        <v>4692</v>
      </c>
      <c r="L15" s="3">
        <v>6850</v>
      </c>
      <c r="M15" s="3"/>
      <c r="N15" s="3"/>
      <c r="O15" s="23">
        <f>SUM(C15:N15)</f>
        <v>42384</v>
      </c>
    </row>
    <row r="16" spans="1:15" x14ac:dyDescent="0.15">
      <c r="A16" s="33"/>
      <c r="B16" s="4" t="s">
        <v>13</v>
      </c>
      <c r="C16" s="5">
        <v>145</v>
      </c>
      <c r="D16" s="5">
        <v>114</v>
      </c>
      <c r="E16" s="5">
        <v>128</v>
      </c>
      <c r="F16" s="5">
        <v>132</v>
      </c>
      <c r="G16" s="5">
        <v>162</v>
      </c>
      <c r="H16" s="5">
        <v>117</v>
      </c>
      <c r="I16" s="5">
        <v>49</v>
      </c>
      <c r="J16" s="5">
        <v>95</v>
      </c>
      <c r="K16" s="5">
        <v>166</v>
      </c>
      <c r="L16" s="5">
        <v>221</v>
      </c>
      <c r="M16" s="5"/>
      <c r="N16" s="5"/>
      <c r="O16" s="25">
        <f t="shared" ref="O16:O20" si="6">SUM(C16:N16)</f>
        <v>1329</v>
      </c>
    </row>
    <row r="17" spans="1:15" x14ac:dyDescent="0.15">
      <c r="A17" s="34" t="s">
        <v>19</v>
      </c>
      <c r="B17" s="18" t="s">
        <v>12</v>
      </c>
      <c r="C17" s="19">
        <v>2141</v>
      </c>
      <c r="D17" s="19">
        <v>1495</v>
      </c>
      <c r="E17" s="19">
        <v>1559</v>
      </c>
      <c r="F17" s="19">
        <v>1993</v>
      </c>
      <c r="G17" s="19">
        <v>1867</v>
      </c>
      <c r="H17" s="19">
        <v>1940</v>
      </c>
      <c r="I17" s="19">
        <v>2082</v>
      </c>
      <c r="J17" s="19">
        <v>3078</v>
      </c>
      <c r="K17" s="19">
        <v>2541</v>
      </c>
      <c r="L17" s="19">
        <v>3414</v>
      </c>
      <c r="M17" s="19"/>
      <c r="N17" s="19"/>
      <c r="O17" s="26">
        <f t="shared" si="6"/>
        <v>22110</v>
      </c>
    </row>
    <row r="18" spans="1:15" x14ac:dyDescent="0.15">
      <c r="A18" s="35"/>
      <c r="B18" s="20" t="s">
        <v>13</v>
      </c>
      <c r="C18" s="21">
        <v>59</v>
      </c>
      <c r="D18" s="21">
        <v>44</v>
      </c>
      <c r="E18" s="21">
        <v>44</v>
      </c>
      <c r="F18" s="21">
        <v>58</v>
      </c>
      <c r="G18" s="21">
        <v>54</v>
      </c>
      <c r="H18" s="21">
        <v>58</v>
      </c>
      <c r="I18" s="21">
        <v>62</v>
      </c>
      <c r="J18" s="21">
        <v>88</v>
      </c>
      <c r="K18" s="21">
        <v>75</v>
      </c>
      <c r="L18" s="21">
        <v>95</v>
      </c>
      <c r="M18" s="21"/>
      <c r="N18" s="21"/>
      <c r="O18" s="25">
        <f t="shared" si="6"/>
        <v>637</v>
      </c>
    </row>
    <row r="19" spans="1:15" x14ac:dyDescent="0.15">
      <c r="A19" s="32" t="s">
        <v>20</v>
      </c>
      <c r="B19" s="2" t="s">
        <v>12</v>
      </c>
      <c r="C19" s="3">
        <f>C15+C17</f>
        <v>6889</v>
      </c>
      <c r="D19" s="3">
        <f t="shared" ref="D19:N19" si="7">D15+D17</f>
        <v>5503</v>
      </c>
      <c r="E19" s="3">
        <f t="shared" si="7"/>
        <v>6273</v>
      </c>
      <c r="F19" s="3">
        <f t="shared" si="7"/>
        <v>5864</v>
      </c>
      <c r="G19" s="3">
        <f t="shared" si="7"/>
        <v>6765</v>
      </c>
      <c r="H19" s="3">
        <f t="shared" si="7"/>
        <v>5899</v>
      </c>
      <c r="I19" s="3">
        <f t="shared" si="7"/>
        <v>3748</v>
      </c>
      <c r="J19" s="3">
        <f t="shared" si="7"/>
        <v>6056</v>
      </c>
      <c r="K19" s="3">
        <f t="shared" si="7"/>
        <v>7233</v>
      </c>
      <c r="L19" s="3">
        <f t="shared" si="7"/>
        <v>10264</v>
      </c>
      <c r="M19" s="3">
        <f t="shared" si="7"/>
        <v>0</v>
      </c>
      <c r="N19" s="3">
        <f t="shared" si="7"/>
        <v>0</v>
      </c>
      <c r="O19" s="27">
        <f t="shared" si="6"/>
        <v>64494</v>
      </c>
    </row>
    <row r="20" spans="1:15" x14ac:dyDescent="0.15">
      <c r="A20" s="33"/>
      <c r="B20" s="4" t="s">
        <v>13</v>
      </c>
      <c r="C20" s="5">
        <f>C16+C18</f>
        <v>204</v>
      </c>
      <c r="D20" s="5">
        <f t="shared" ref="D20:N20" si="8">D16+D18</f>
        <v>158</v>
      </c>
      <c r="E20" s="5">
        <f t="shared" si="8"/>
        <v>172</v>
      </c>
      <c r="F20" s="5">
        <f t="shared" si="8"/>
        <v>190</v>
      </c>
      <c r="G20" s="5">
        <f t="shared" si="8"/>
        <v>216</v>
      </c>
      <c r="H20" s="5">
        <f t="shared" si="8"/>
        <v>175</v>
      </c>
      <c r="I20" s="5">
        <f t="shared" si="8"/>
        <v>111</v>
      </c>
      <c r="J20" s="5">
        <f t="shared" si="8"/>
        <v>183</v>
      </c>
      <c r="K20" s="5">
        <f t="shared" si="8"/>
        <v>241</v>
      </c>
      <c r="L20" s="5">
        <f t="shared" si="8"/>
        <v>316</v>
      </c>
      <c r="M20" s="5">
        <f t="shared" si="8"/>
        <v>0</v>
      </c>
      <c r="N20" s="5">
        <f t="shared" si="8"/>
        <v>0</v>
      </c>
      <c r="O20" s="25">
        <f t="shared" si="6"/>
        <v>1966</v>
      </c>
    </row>
    <row r="21" spans="1:15" x14ac:dyDescent="0.15">
      <c r="A21" s="31"/>
      <c r="B21" s="2" t="s">
        <v>12</v>
      </c>
      <c r="C21" s="28">
        <f>C17/C15</f>
        <v>0.45092670598146589</v>
      </c>
      <c r="D21" s="28">
        <f t="shared" ref="D21:L21" si="9">D17/D15</f>
        <v>0.37300399201596807</v>
      </c>
      <c r="E21" s="28">
        <f t="shared" si="9"/>
        <v>0.33071701315231228</v>
      </c>
      <c r="F21" s="28">
        <f t="shared" si="9"/>
        <v>0.51485404288297598</v>
      </c>
      <c r="G21" s="28">
        <f t="shared" si="9"/>
        <v>0.38117599020008169</v>
      </c>
      <c r="H21" s="28">
        <f t="shared" si="9"/>
        <v>0.49002273301338722</v>
      </c>
      <c r="I21" s="28">
        <f t="shared" si="9"/>
        <v>1.2496998799519807</v>
      </c>
      <c r="J21" s="28">
        <f t="shared" si="9"/>
        <v>1.0335795836131632</v>
      </c>
      <c r="K21" s="28">
        <f t="shared" si="9"/>
        <v>0.5415601023017903</v>
      </c>
      <c r="L21" s="28">
        <f t="shared" si="9"/>
        <v>0.49839416058394159</v>
      </c>
      <c r="M21" s="28" t="e">
        <f>M17/M15</f>
        <v>#DIV/0!</v>
      </c>
      <c r="N21" s="28" t="e">
        <f t="shared" ref="N21" si="10">N17/N15</f>
        <v>#DIV/0!</v>
      </c>
      <c r="O21" s="28">
        <f>O17/O15</f>
        <v>0.52165911664779163</v>
      </c>
    </row>
    <row r="22" spans="1:15" x14ac:dyDescent="0.15">
      <c r="A22" s="31"/>
      <c r="B22" s="4" t="s">
        <v>13</v>
      </c>
      <c r="C22" s="29">
        <f>C18/C16</f>
        <v>0.40689655172413791</v>
      </c>
      <c r="D22" s="29">
        <f t="shared" ref="D22:O22" si="11">D18/D16</f>
        <v>0.38596491228070173</v>
      </c>
      <c r="E22" s="29">
        <f t="shared" si="11"/>
        <v>0.34375</v>
      </c>
      <c r="F22" s="29">
        <f t="shared" si="11"/>
        <v>0.43939393939393939</v>
      </c>
      <c r="G22" s="29">
        <f t="shared" si="11"/>
        <v>0.33333333333333331</v>
      </c>
      <c r="H22" s="29">
        <f t="shared" si="11"/>
        <v>0.49572649572649574</v>
      </c>
      <c r="I22" s="29">
        <f t="shared" si="11"/>
        <v>1.2653061224489797</v>
      </c>
      <c r="J22" s="29">
        <f t="shared" si="11"/>
        <v>0.9263157894736842</v>
      </c>
      <c r="K22" s="29">
        <f t="shared" si="11"/>
        <v>0.45180722891566266</v>
      </c>
      <c r="L22" s="29">
        <f t="shared" si="11"/>
        <v>0.42986425339366519</v>
      </c>
      <c r="M22" s="29" t="e">
        <f t="shared" si="11"/>
        <v>#DIV/0!</v>
      </c>
      <c r="N22" s="29" t="e">
        <f t="shared" si="11"/>
        <v>#DIV/0!</v>
      </c>
      <c r="O22" s="29">
        <f t="shared" si="11"/>
        <v>0.47930775018811134</v>
      </c>
    </row>
  </sheetData>
  <mergeCells count="8">
    <mergeCell ref="A21:A22"/>
    <mergeCell ref="A8:A9"/>
    <mergeCell ref="A19:A20"/>
    <mergeCell ref="A6:A7"/>
    <mergeCell ref="A4:A5"/>
    <mergeCell ref="A15:A16"/>
    <mergeCell ref="A17:A18"/>
    <mergeCell ref="A10:A11"/>
  </mergeCells>
  <phoneticPr fontId="2"/>
  <pageMargins left="0.7" right="0.7" top="0.36" bottom="0.3" header="0.3" footer="0.19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河合 洋和</dc:creator>
  <cp:lastModifiedBy>河合 洋和</cp:lastModifiedBy>
  <cp:lastPrinted>2020-02-06T09:25:28Z</cp:lastPrinted>
  <dcterms:created xsi:type="dcterms:W3CDTF">2020-02-06T08:51:08Z</dcterms:created>
  <dcterms:modified xsi:type="dcterms:W3CDTF">2020-02-07T02:09:38Z</dcterms:modified>
</cp:coreProperties>
</file>