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落合沙也香\Desktop\"/>
    </mc:Choice>
  </mc:AlternateContent>
  <xr:revisionPtr revIDLastSave="0" documentId="13_ncr:1_{CA7D839C-E3CB-4C81-AC0C-D90C8D44C5C4}" xr6:coauthVersionLast="45" xr6:coauthVersionMax="45" xr10:uidLastSave="{00000000-0000-0000-0000-000000000000}"/>
  <bookViews>
    <workbookView xWindow="390" yWindow="0" windowWidth="17835" windowHeight="10920" activeTab="3" xr2:uid="{EE09FEC4-F1F4-4097-B478-2E150CD44D5C}"/>
  </bookViews>
  <sheets>
    <sheet name="4.8" sheetId="4" r:id="rId1"/>
    <sheet name="（次週）" sheetId="2" r:id="rId2"/>
    <sheet name="まとめ" sheetId="3" r:id="rId3"/>
    <sheet name="要望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34" i="3" l="1"/>
  <c r="D44" i="4"/>
  <c r="I43" i="4"/>
  <c r="I42" i="4"/>
  <c r="I41" i="4"/>
  <c r="I40" i="4"/>
  <c r="I44" i="4" s="1"/>
  <c r="E5" i="4"/>
  <c r="J5" i="4" s="1"/>
  <c r="J7" i="4"/>
  <c r="J8" i="4"/>
  <c r="C9" i="4"/>
  <c r="D9" i="4"/>
  <c r="E9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 s="1"/>
  <c r="C27" i="4"/>
  <c r="I32" i="4"/>
  <c r="I33" i="4"/>
  <c r="I34" i="4"/>
  <c r="I35" i="4"/>
  <c r="I36" i="4" s="1"/>
  <c r="D36" i="4"/>
  <c r="H48" i="4"/>
  <c r="H49" i="4"/>
  <c r="H53" i="4" s="1"/>
  <c r="H50" i="4"/>
  <c r="H51" i="4"/>
  <c r="H52" i="4"/>
  <c r="C53" i="4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AF32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C68" i="2"/>
  <c r="H67" i="2"/>
  <c r="H66" i="2"/>
  <c r="H65" i="2"/>
  <c r="H64" i="2"/>
  <c r="H63" i="2"/>
  <c r="H68" i="2" s="1"/>
  <c r="C58" i="2"/>
  <c r="H57" i="2"/>
  <c r="H56" i="2"/>
  <c r="H55" i="2"/>
  <c r="H58" i="2" s="1"/>
  <c r="H54" i="2"/>
  <c r="H53" i="2"/>
  <c r="D48" i="2"/>
  <c r="I47" i="2"/>
  <c r="I46" i="2"/>
  <c r="I45" i="2"/>
  <c r="I44" i="2"/>
  <c r="I48" i="2" s="1"/>
  <c r="D39" i="2"/>
  <c r="I38" i="2"/>
  <c r="I37" i="2"/>
  <c r="I36" i="2"/>
  <c r="I35" i="2"/>
  <c r="I39" i="2" s="1"/>
  <c r="C30" i="2"/>
  <c r="H29" i="2"/>
  <c r="H28" i="2"/>
  <c r="H27" i="2"/>
  <c r="H26" i="2"/>
  <c r="H25" i="2"/>
  <c r="H24" i="2"/>
  <c r="H23" i="2"/>
  <c r="H22" i="2"/>
  <c r="H21" i="2"/>
  <c r="H20" i="2"/>
  <c r="H19" i="2"/>
  <c r="H30" i="2" s="1"/>
  <c r="D14" i="2"/>
  <c r="C14" i="2"/>
  <c r="J13" i="2"/>
  <c r="J12" i="2"/>
  <c r="J11" i="2"/>
  <c r="J10" i="2"/>
  <c r="J9" i="2"/>
  <c r="J8" i="2"/>
  <c r="J7" i="2"/>
  <c r="J6" i="2"/>
  <c r="J5" i="2"/>
  <c r="J14" i="2" s="1"/>
  <c r="E5" i="2"/>
  <c r="E14" i="2" s="1"/>
  <c r="V6" i="3" l="1"/>
  <c r="J6" i="4"/>
  <c r="J9" i="4" s="1"/>
</calcChain>
</file>

<file path=xl/sharedStrings.xml><?xml version="1.0" encoding="utf-8"?>
<sst xmlns="http://schemas.openxmlformats.org/spreadsheetml/2006/main" count="232" uniqueCount="73">
  <si>
    <t>ユーザー別AIR費請求金額</t>
    <rPh sb="4" eb="5">
      <t>ベツ</t>
    </rPh>
    <rPh sb="8" eb="9">
      <t>ヒ</t>
    </rPh>
    <rPh sb="9" eb="11">
      <t>セイキュウ</t>
    </rPh>
    <rPh sb="11" eb="13">
      <t>キンガク</t>
    </rPh>
    <phoneticPr fontId="3"/>
  </si>
  <si>
    <t>対象期間</t>
    <rPh sb="0" eb="2">
      <t>タイショウ</t>
    </rPh>
    <rPh sb="2" eb="4">
      <t>キカン</t>
    </rPh>
    <phoneticPr fontId="3"/>
  </si>
  <si>
    <t>輸入</t>
  </si>
  <si>
    <t>フライト日</t>
    <rPh sb="4" eb="5">
      <t>ヒ</t>
    </rPh>
    <phoneticPr fontId="3"/>
  </si>
  <si>
    <t>請求NO.</t>
    <rPh sb="0" eb="2">
      <t>セイキュウ</t>
    </rPh>
    <phoneticPr fontId="3"/>
  </si>
  <si>
    <t>請求金額</t>
    <rPh sb="0" eb="2">
      <t>セイキュウ</t>
    </rPh>
    <rPh sb="2" eb="4">
      <t>キンガク</t>
    </rPh>
    <phoneticPr fontId="6"/>
  </si>
  <si>
    <t>輸入消費税</t>
    <rPh sb="0" eb="2">
      <t>ユニュウ</t>
    </rPh>
    <rPh sb="2" eb="5">
      <t>ショウヒゼイ</t>
    </rPh>
    <phoneticPr fontId="3"/>
  </si>
  <si>
    <t>輸入消費税除く金額</t>
    <rPh sb="0" eb="2">
      <t>ユニュウ</t>
    </rPh>
    <rPh sb="2" eb="5">
      <t>ショウヒゼイ</t>
    </rPh>
    <rPh sb="5" eb="6">
      <t>ノゾ</t>
    </rPh>
    <rPh sb="7" eb="9">
      <t>キンガク</t>
    </rPh>
    <phoneticPr fontId="6"/>
  </si>
  <si>
    <t>重量(KG)</t>
    <rPh sb="0" eb="2">
      <t>ジュウリョウ</t>
    </rPh>
    <phoneticPr fontId="3"/>
  </si>
  <si>
    <t>ﾕｰｻﾞｰ</t>
    <phoneticPr fontId="6"/>
  </si>
  <si>
    <t>ﾕｰｻﾞｰ別重量(KG)</t>
    <rPh sb="5" eb="6">
      <t>ベツ</t>
    </rPh>
    <rPh sb="6" eb="8">
      <t>ジュウリョウ</t>
    </rPh>
    <phoneticPr fontId="3"/>
  </si>
  <si>
    <t>ユーザー比率</t>
    <rPh sb="4" eb="6">
      <t>ヒリツ</t>
    </rPh>
    <phoneticPr fontId="3"/>
  </si>
  <si>
    <t>ﾕｰｻﾞｰ別金額</t>
    <rPh sb="5" eb="6">
      <t>ベツ</t>
    </rPh>
    <rPh sb="6" eb="8">
      <t>キンガク</t>
    </rPh>
    <phoneticPr fontId="3"/>
  </si>
  <si>
    <t>AIR使用理由</t>
    <rPh sb="3" eb="5">
      <t>シヨウ</t>
    </rPh>
    <rPh sb="5" eb="7">
      <t>リユウ</t>
    </rPh>
    <phoneticPr fontId="3"/>
  </si>
  <si>
    <t>小計</t>
    <phoneticPr fontId="6"/>
  </si>
  <si>
    <t>輸出</t>
    <rPh sb="0" eb="2">
      <t>ユシュツ</t>
    </rPh>
    <phoneticPr fontId="3"/>
  </si>
  <si>
    <t>DHL(輸出)</t>
    <rPh sb="4" eb="6">
      <t>ユシュツ</t>
    </rPh>
    <phoneticPr fontId="3"/>
  </si>
  <si>
    <t>Airwaybill No.</t>
    <phoneticPr fontId="3"/>
  </si>
  <si>
    <t>DHL(輸入)</t>
    <rPh sb="4" eb="6">
      <t>ユニュウ</t>
    </rPh>
    <phoneticPr fontId="3"/>
  </si>
  <si>
    <t>H/C(輸出)</t>
    <rPh sb="4" eb="6">
      <t>ユシュツ</t>
    </rPh>
    <phoneticPr fontId="3"/>
  </si>
  <si>
    <t>H/C(輸入)</t>
    <rPh sb="4" eb="6">
      <t>ユニュウ</t>
    </rPh>
    <phoneticPr fontId="3"/>
  </si>
  <si>
    <t>ユーザー別　AIR金額　2019.1月より</t>
    <rPh sb="4" eb="5">
      <t>ベツ</t>
    </rPh>
    <rPh sb="9" eb="11">
      <t>キンガク</t>
    </rPh>
    <rPh sb="18" eb="19">
      <t>ガツ</t>
    </rPh>
    <phoneticPr fontId="3"/>
  </si>
  <si>
    <t>客先請求金額</t>
    <rPh sb="0" eb="2">
      <t>キャクサキ</t>
    </rPh>
    <rPh sb="2" eb="4">
      <t>セイキュウ</t>
    </rPh>
    <rPh sb="4" eb="6">
      <t>キンガク</t>
    </rPh>
    <phoneticPr fontId="3"/>
  </si>
  <si>
    <t>テクタイト</t>
    <phoneticPr fontId="3"/>
  </si>
  <si>
    <t>SMC</t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</si>
  <si>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</si>
  <si>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</si>
  <si>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4/8週</t>
    <rPh sb="3" eb="4">
      <t>シュウ</t>
    </rPh>
    <phoneticPr fontId="3"/>
  </si>
  <si>
    <t>ニッコウ</t>
    <phoneticPr fontId="3"/>
  </si>
  <si>
    <t>北電子</t>
    <rPh sb="0" eb="1">
      <t>キタ</t>
    </rPh>
    <rPh sb="1" eb="3">
      <t>デンシ</t>
    </rPh>
    <phoneticPr fontId="3"/>
  </si>
  <si>
    <t>サンコー電子</t>
    <rPh sb="4" eb="6">
      <t>デンシ</t>
    </rPh>
    <phoneticPr fontId="3"/>
  </si>
  <si>
    <t>自社　負担金</t>
    <rPh sb="0" eb="2">
      <t>ジシャ</t>
    </rPh>
    <rPh sb="3" eb="5">
      <t>フタン</t>
    </rPh>
    <rPh sb="5" eb="6">
      <t>キン</t>
    </rPh>
    <phoneticPr fontId="3"/>
  </si>
  <si>
    <t>営業指示・請求無し</t>
    <rPh sb="0" eb="2">
      <t>エイギョウ</t>
    </rPh>
    <rPh sb="2" eb="4">
      <t>シジ</t>
    </rPh>
    <rPh sb="5" eb="7">
      <t>セイキュウ</t>
    </rPh>
    <rPh sb="7" eb="8">
      <t>ナ</t>
    </rPh>
    <phoneticPr fontId="3"/>
  </si>
  <si>
    <t>設備発送</t>
    <rPh sb="0" eb="2">
      <t>セツビ</t>
    </rPh>
    <rPh sb="2" eb="4">
      <t>ハッソウ</t>
    </rPh>
    <phoneticPr fontId="3"/>
  </si>
  <si>
    <t>営業指示</t>
    <rPh sb="0" eb="2">
      <t>エイギョウ</t>
    </rPh>
    <rPh sb="2" eb="4">
      <t>シジ</t>
    </rPh>
    <phoneticPr fontId="3"/>
  </si>
  <si>
    <t>3/30-4/5</t>
    <phoneticPr fontId="3"/>
  </si>
  <si>
    <t>TSB-000001</t>
    <phoneticPr fontId="3"/>
  </si>
  <si>
    <t>TSB-000002</t>
    <phoneticPr fontId="3"/>
  </si>
  <si>
    <t>TSB-000003</t>
  </si>
  <si>
    <t>TSB-000004</t>
    <phoneticPr fontId="3"/>
  </si>
  <si>
    <t>TSB-000005</t>
    <phoneticPr fontId="3"/>
  </si>
  <si>
    <t>TSB-000006</t>
    <phoneticPr fontId="3"/>
  </si>
  <si>
    <t>NRTI12345</t>
    <phoneticPr fontId="3"/>
  </si>
  <si>
    <t>3872960001</t>
    <phoneticPr fontId="3"/>
  </si>
  <si>
    <t>NTDS-100</t>
    <phoneticPr fontId="3"/>
  </si>
  <si>
    <t>3872960002</t>
    <phoneticPr fontId="3"/>
  </si>
  <si>
    <t>NRTI23456</t>
    <phoneticPr fontId="3"/>
  </si>
  <si>
    <t>A社</t>
    <rPh sb="1" eb="2">
      <t>シャ</t>
    </rPh>
    <phoneticPr fontId="3"/>
  </si>
  <si>
    <t>B社</t>
    <rPh sb="1" eb="2">
      <t>シャ</t>
    </rPh>
    <phoneticPr fontId="3"/>
  </si>
  <si>
    <t>C社</t>
    <rPh sb="1" eb="2">
      <t>シャ</t>
    </rPh>
    <phoneticPr fontId="3"/>
  </si>
  <si>
    <t>D社</t>
    <rPh sb="1" eb="2">
      <t>シャ</t>
    </rPh>
    <phoneticPr fontId="3"/>
  </si>
  <si>
    <t>E社</t>
    <rPh sb="1" eb="2">
      <t>シャ</t>
    </rPh>
    <phoneticPr fontId="3"/>
  </si>
  <si>
    <t>F社</t>
    <rPh sb="1" eb="2">
      <t>シャ</t>
    </rPh>
    <phoneticPr fontId="3"/>
  </si>
  <si>
    <t>G社</t>
    <rPh sb="1" eb="2">
      <t>シャ</t>
    </rPh>
    <phoneticPr fontId="3"/>
  </si>
  <si>
    <t>自社負担金額</t>
    <rPh sb="0" eb="2">
      <t>ジシャ</t>
    </rPh>
    <rPh sb="2" eb="4">
      <t>フタン</t>
    </rPh>
    <rPh sb="4" eb="6">
      <t>キンガク</t>
    </rPh>
    <phoneticPr fontId="3"/>
  </si>
  <si>
    <t>次週</t>
    <rPh sb="0" eb="2">
      <t>ジシュウ</t>
    </rPh>
    <phoneticPr fontId="3"/>
  </si>
  <si>
    <t>O-O設備発送</t>
    <rPh sb="3" eb="5">
      <t>セツビ</t>
    </rPh>
    <rPh sb="5" eb="7">
      <t>ハッソウ</t>
    </rPh>
    <phoneticPr fontId="3"/>
  </si>
  <si>
    <t>AIR使用理由リスト</t>
    <rPh sb="3" eb="5">
      <t>シヨウ</t>
    </rPh>
    <rPh sb="5" eb="7">
      <t>リユウ</t>
    </rPh>
    <phoneticPr fontId="3"/>
  </si>
  <si>
    <t>営業指示・請求なし</t>
    <rPh sb="0" eb="2">
      <t>エイギョウ</t>
    </rPh>
    <rPh sb="2" eb="4">
      <t>シジ</t>
    </rPh>
    <rPh sb="5" eb="7">
      <t>セイキュウ</t>
    </rPh>
    <phoneticPr fontId="3"/>
  </si>
  <si>
    <t>自社　負担金→</t>
    <rPh sb="0" eb="2">
      <t>ジシャ</t>
    </rPh>
    <rPh sb="3" eb="5">
      <t>フタン</t>
    </rPh>
    <rPh sb="5" eb="6">
      <t>キン</t>
    </rPh>
    <phoneticPr fontId="3"/>
  </si>
  <si>
    <t>T-1発送</t>
    <rPh sb="3" eb="5">
      <t>ハッソウ</t>
    </rPh>
    <phoneticPr fontId="3"/>
  </si>
  <si>
    <t>税金</t>
    <rPh sb="0" eb="2">
      <t>ゼイキン</t>
    </rPh>
    <phoneticPr fontId="3"/>
  </si>
  <si>
    <t>がAIR使用理由の時はユーザー名からAIR使用理由リスト</t>
    <rPh sb="9" eb="10">
      <t>トキ</t>
    </rPh>
    <rPh sb="15" eb="16">
      <t>メイ</t>
    </rPh>
    <phoneticPr fontId="3"/>
  </si>
  <si>
    <t>下記の色で塗りつぶし。</t>
    <rPh sb="0" eb="2">
      <t>カキ</t>
    </rPh>
    <rPh sb="3" eb="4">
      <t>イロ</t>
    </rPh>
    <rPh sb="5" eb="6">
      <t>ヌ</t>
    </rPh>
    <phoneticPr fontId="3"/>
  </si>
  <si>
    <t>入力が終わったら、ユーザーごとの値が自動的にまとめのシートに反映される</t>
    <rPh sb="0" eb="2">
      <t>ニュウリョク</t>
    </rPh>
    <rPh sb="3" eb="4">
      <t>オ</t>
    </rPh>
    <rPh sb="16" eb="17">
      <t>アタイ</t>
    </rPh>
    <rPh sb="18" eb="21">
      <t>ジドウテキ</t>
    </rPh>
    <rPh sb="30" eb="32">
      <t>ハンエイ</t>
    </rPh>
    <phoneticPr fontId="3"/>
  </si>
  <si>
    <t>おります。</t>
    <phoneticPr fontId="3"/>
  </si>
  <si>
    <t>ユーザー比率も自動的に計算されるようにしたい。</t>
    <rPh sb="4" eb="6">
      <t>ヒリツ</t>
    </rPh>
    <rPh sb="7" eb="10">
      <t>ジドウテキ</t>
    </rPh>
    <rPh sb="11" eb="13">
      <t>ケイサン</t>
    </rPh>
    <phoneticPr fontId="3"/>
  </si>
  <si>
    <t>これらを自動化のVBAをくんでもらいたい。</t>
    <rPh sb="4" eb="7">
      <t>ジドウカ</t>
    </rPh>
    <phoneticPr fontId="3"/>
  </si>
  <si>
    <t>毎週1シート毎にまとめているので、シートが増えたことと同時にグラフには１行図づ増やして</t>
    <rPh sb="0" eb="2">
      <t>マイシュウ</t>
    </rPh>
    <rPh sb="6" eb="7">
      <t>ゴト</t>
    </rPh>
    <rPh sb="21" eb="22">
      <t>フ</t>
    </rPh>
    <rPh sb="27" eb="29">
      <t>ドウジ</t>
    </rPh>
    <rPh sb="36" eb="37">
      <t>ギョウ</t>
    </rPh>
    <rPh sb="37" eb="38">
      <t>ズ</t>
    </rPh>
    <rPh sb="39" eb="40">
      <t>フ</t>
    </rPh>
    <phoneticPr fontId="3"/>
  </si>
  <si>
    <t>フォーマットで簡単に入力できるようにしてもらいたい。</t>
    <rPh sb="7" eb="9">
      <t>カンタン</t>
    </rPh>
    <rPh sb="10" eb="12">
      <t>ニュウリョク</t>
    </rPh>
    <phoneticPr fontId="3"/>
  </si>
  <si>
    <t>請求先の会社はある程度決まっているので、とりあえずはA社～G社のような感じで示しております。</t>
    <rPh sb="0" eb="2">
      <t>セイキュウ</t>
    </rPh>
    <rPh sb="2" eb="3">
      <t>サキ</t>
    </rPh>
    <rPh sb="4" eb="6">
      <t>カイシャ</t>
    </rPh>
    <rPh sb="9" eb="11">
      <t>テイド</t>
    </rPh>
    <rPh sb="11" eb="12">
      <t>キ</t>
    </rPh>
    <rPh sb="27" eb="28">
      <t>シャ</t>
    </rPh>
    <rPh sb="30" eb="31">
      <t>シャ</t>
    </rPh>
    <rPh sb="35" eb="36">
      <t>カン</t>
    </rPh>
    <rPh sb="38" eb="39">
      <t>シメ</t>
    </rPh>
    <phoneticPr fontId="3"/>
  </si>
  <si>
    <r>
      <t>まとめのシートは、上段は</t>
    </r>
    <r>
      <rPr>
        <u/>
        <sz val="11"/>
        <color theme="1"/>
        <rFont val="游ゴシック"/>
        <family val="3"/>
        <charset val="128"/>
        <scheme val="minor"/>
      </rPr>
      <t>客先に請求する金額の合計</t>
    </r>
    <rPh sb="9" eb="11">
      <t>ジョウダン</t>
    </rPh>
    <rPh sb="12" eb="14">
      <t>キャクサキ</t>
    </rPh>
    <rPh sb="15" eb="17">
      <t>セイキュウ</t>
    </rPh>
    <rPh sb="19" eb="21">
      <t>キンガク</t>
    </rPh>
    <rPh sb="22" eb="24">
      <t>ゴウケイ</t>
    </rPh>
    <phoneticPr fontId="3"/>
  </si>
  <si>
    <r>
      <t>下段は、</t>
    </r>
    <r>
      <rPr>
        <u/>
        <sz val="11"/>
        <color theme="1"/>
        <rFont val="游ゴシック"/>
        <family val="3"/>
        <charset val="128"/>
        <scheme val="minor"/>
      </rPr>
      <t>自社負担額の値</t>
    </r>
    <r>
      <rPr>
        <sz val="11"/>
        <color theme="1"/>
        <rFont val="游ゴシック"/>
        <family val="2"/>
        <charset val="128"/>
        <scheme val="minor"/>
      </rPr>
      <t>を反映してもらいたい。</t>
    </r>
    <rPh sb="0" eb="2">
      <t>ゲダン</t>
    </rPh>
    <rPh sb="4" eb="6">
      <t>ジシャ</t>
    </rPh>
    <rPh sb="6" eb="8">
      <t>フタン</t>
    </rPh>
    <rPh sb="8" eb="9">
      <t>ガク</t>
    </rPh>
    <rPh sb="10" eb="11">
      <t>アタイ</t>
    </rPh>
    <rPh sb="12" eb="14">
      <t>ハンエイ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</si>
</sst>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¥&quot;#,##0;&quot;¥&quot;\-#,##0"/>
    <numFmt numFmtId="6" formatCode="&quot;¥&quot;#,##0;[Red]&quot;¥&quot;\-#,##0"/>
    <numFmt numFmtId="176" formatCode="m/d"/>
    <numFmt numFmtId="177" formatCode="&quot;¥&quot;#,##0_);[Red]\(&quot;¥&quot;#,##0\)"/>
    <numFmt numFmtId="178" formatCode="0.0_ "/>
    <numFmt numFmtId="179" formatCode="#,##0.00_ "/>
    <numFmt numFmtId="180" formatCode="0.0%"/>
    <numFmt numFmtId="181" formatCode="#,##0_);[Red]\(#,##0\)"/>
    <numFmt numFmtId="182" formatCode="#,##0.0_);[Red]\(#,##0.0\)"/>
    <numFmt numFmtId="183" formatCode="0.0_);[Red]\(0.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/>
    <xf numFmtId="14" fontId="5" fillId="0" borderId="0" xfId="0" applyNumberFormat="1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76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7" fontId="5" fillId="0" borderId="7" xfId="0" applyNumberFormat="1" applyFont="1" applyBorder="1" applyAlignment="1">
      <alignment horizontal="right" vertical="center"/>
    </xf>
    <xf numFmtId="178" fontId="5" fillId="0" borderId="7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179" fontId="5" fillId="0" borderId="9" xfId="0" applyNumberFormat="1" applyFont="1" applyBorder="1" applyAlignment="1">
      <alignment horizontal="right" vertical="center"/>
    </xf>
    <xf numFmtId="10" fontId="5" fillId="0" borderId="9" xfId="0" applyNumberFormat="1" applyFont="1" applyBorder="1" applyAlignment="1">
      <alignment horizontal="right" vertical="center"/>
    </xf>
    <xf numFmtId="0" fontId="7" fillId="0" borderId="10" xfId="0" applyFont="1" applyBorder="1">
      <alignment vertical="center"/>
    </xf>
    <xf numFmtId="0" fontId="7" fillId="0" borderId="0" xfId="0" applyFont="1">
      <alignment vertical="center"/>
    </xf>
    <xf numFmtId="176" fontId="5" fillId="0" borderId="11" xfId="0" applyNumberFormat="1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right" vertical="center"/>
    </xf>
    <xf numFmtId="178" fontId="5" fillId="0" borderId="8" xfId="0" applyNumberFormat="1" applyFont="1" applyBorder="1" applyAlignment="1">
      <alignment horizontal="right" vertical="center"/>
    </xf>
    <xf numFmtId="10" fontId="5" fillId="0" borderId="7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center"/>
    </xf>
    <xf numFmtId="6" fontId="5" fillId="0" borderId="13" xfId="1" applyFont="1" applyFill="1" applyBorder="1" applyAlignment="1">
      <alignment horizontal="center"/>
    </xf>
    <xf numFmtId="6" fontId="5" fillId="0" borderId="13" xfId="1" applyFont="1" applyFill="1" applyBorder="1" applyAlignment="1">
      <alignment horizontal="right"/>
    </xf>
    <xf numFmtId="6" fontId="5" fillId="0" borderId="13" xfId="1" applyFont="1" applyFill="1" applyBorder="1" applyAlignment="1">
      <alignment horizontal="center" vertical="center"/>
    </xf>
    <xf numFmtId="6" fontId="5" fillId="0" borderId="14" xfId="1" applyFont="1" applyFill="1" applyBorder="1" applyAlignment="1">
      <alignment horizontal="right" vertical="center"/>
    </xf>
    <xf numFmtId="6" fontId="5" fillId="0" borderId="14" xfId="1" applyFont="1" applyFill="1" applyBorder="1" applyAlignment="1">
      <alignment horizontal="center" vertical="center"/>
    </xf>
    <xf numFmtId="6" fontId="5" fillId="0" borderId="13" xfId="1" applyFont="1" applyFill="1" applyBorder="1" applyAlignment="1">
      <alignment horizontal="right" vertical="center"/>
    </xf>
    <xf numFmtId="0" fontId="7" fillId="0" borderId="15" xfId="0" applyFont="1" applyBorder="1">
      <alignment vertical="center"/>
    </xf>
    <xf numFmtId="180" fontId="5" fillId="0" borderId="0" xfId="2" applyNumberFormat="1" applyFont="1" applyFill="1" applyBorder="1" applyAlignment="1">
      <alignment horizontal="center"/>
    </xf>
    <xf numFmtId="180" fontId="5" fillId="0" borderId="0" xfId="2" applyNumberFormat="1" applyFont="1" applyFill="1" applyBorder="1" applyAlignment="1"/>
    <xf numFmtId="181" fontId="0" fillId="0" borderId="0" xfId="0" applyNumberFormat="1">
      <alignment vertical="center"/>
    </xf>
    <xf numFmtId="181" fontId="5" fillId="0" borderId="0" xfId="0" applyNumberFormat="1" applyFont="1" applyAlignment="1"/>
    <xf numFmtId="181" fontId="5" fillId="0" borderId="3" xfId="0" applyNumberFormat="1" applyFont="1" applyBorder="1" applyAlignment="1">
      <alignment horizontal="center"/>
    </xf>
    <xf numFmtId="6" fontId="5" fillId="0" borderId="7" xfId="1" applyFont="1" applyFill="1" applyBorder="1" applyAlignment="1">
      <alignment horizontal="center" vertical="center"/>
    </xf>
    <xf numFmtId="6" fontId="5" fillId="0" borderId="7" xfId="1" applyFont="1" applyFill="1" applyBorder="1" applyAlignment="1">
      <alignment horizontal="right" vertical="center"/>
    </xf>
    <xf numFmtId="182" fontId="5" fillId="0" borderId="7" xfId="1" applyNumberFormat="1" applyFont="1" applyFill="1" applyBorder="1" applyAlignment="1">
      <alignment horizontal="right" vertical="center"/>
    </xf>
    <xf numFmtId="0" fontId="5" fillId="0" borderId="7" xfId="1" applyNumberFormat="1" applyFont="1" applyFill="1" applyBorder="1" applyAlignment="1">
      <alignment horizontal="center" vertical="center"/>
    </xf>
    <xf numFmtId="183" fontId="5" fillId="0" borderId="18" xfId="1" applyNumberFormat="1" applyFont="1" applyFill="1" applyBorder="1" applyAlignment="1">
      <alignment horizontal="right" vertical="center"/>
    </xf>
    <xf numFmtId="10" fontId="5" fillId="0" borderId="18" xfId="1" applyNumberFormat="1" applyFont="1" applyFill="1" applyBorder="1" applyAlignment="1">
      <alignment horizontal="right" vertical="center"/>
    </xf>
    <xf numFmtId="6" fontId="5" fillId="0" borderId="18" xfId="1" applyFont="1" applyFill="1" applyBorder="1" applyAlignment="1">
      <alignment horizontal="right" vertical="center"/>
    </xf>
    <xf numFmtId="183" fontId="5" fillId="0" borderId="9" xfId="0" quotePrefix="1" applyNumberFormat="1" applyFont="1" applyBorder="1" applyAlignment="1">
      <alignment horizontal="right" vertical="center"/>
    </xf>
    <xf numFmtId="182" fontId="5" fillId="0" borderId="13" xfId="1" applyNumberFormat="1" applyFont="1" applyFill="1" applyBorder="1" applyAlignment="1">
      <alignment horizontal="right" vertical="center"/>
    </xf>
    <xf numFmtId="6" fontId="5" fillId="0" borderId="14" xfId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6" fontId="5" fillId="0" borderId="0" xfId="1" applyFont="1" applyFill="1" applyBorder="1" applyAlignment="1">
      <alignment horizontal="center" vertical="center"/>
    </xf>
    <xf numFmtId="6" fontId="5" fillId="0" borderId="0" xfId="1" applyFont="1" applyFill="1" applyBorder="1" applyAlignment="1">
      <alignment horizontal="right"/>
    </xf>
    <xf numFmtId="182" fontId="5" fillId="0" borderId="0" xfId="1" applyNumberFormat="1" applyFont="1" applyFill="1" applyBorder="1" applyAlignment="1">
      <alignment horizontal="right" vertical="center"/>
    </xf>
    <xf numFmtId="6" fontId="5" fillId="0" borderId="0" xfId="1" applyFont="1" applyFill="1" applyBorder="1" applyAlignment="1">
      <alignment horizontal="center"/>
    </xf>
    <xf numFmtId="6" fontId="5" fillId="0" borderId="0" xfId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49" fontId="5" fillId="0" borderId="0" xfId="1" applyNumberFormat="1" applyFont="1" applyFill="1" applyBorder="1" applyAlignment="1">
      <alignment horizontal="center" vertical="center"/>
    </xf>
    <xf numFmtId="6" fontId="5" fillId="0" borderId="7" xfId="1" applyFont="1" applyFill="1" applyBorder="1" applyAlignment="1">
      <alignment vertical="center"/>
    </xf>
    <xf numFmtId="49" fontId="5" fillId="0" borderId="7" xfId="1" applyNumberFormat="1" applyFont="1" applyFill="1" applyBorder="1" applyAlignment="1">
      <alignment horizontal="left" vertical="center"/>
    </xf>
    <xf numFmtId="6" fontId="5" fillId="0" borderId="13" xfId="1" applyFont="1" applyBorder="1" applyAlignment="1">
      <alignment horizontal="center" vertical="center"/>
    </xf>
    <xf numFmtId="49" fontId="5" fillId="0" borderId="13" xfId="1" applyNumberFormat="1" applyFont="1" applyBorder="1" applyAlignment="1">
      <alignment horizontal="center" vertical="center"/>
    </xf>
    <xf numFmtId="6" fontId="5" fillId="0" borderId="13" xfId="1" applyFont="1" applyBorder="1" applyAlignment="1">
      <alignment horizontal="right"/>
    </xf>
    <xf numFmtId="6" fontId="5" fillId="0" borderId="0" xfId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6" fontId="5" fillId="0" borderId="0" xfId="1" applyFont="1" applyBorder="1" applyAlignment="1">
      <alignment horizontal="right"/>
    </xf>
    <xf numFmtId="180" fontId="5" fillId="0" borderId="0" xfId="2" applyNumberFormat="1" applyFont="1" applyBorder="1" applyAlignment="1">
      <alignment horizontal="center"/>
    </xf>
    <xf numFmtId="180" fontId="5" fillId="0" borderId="0" xfId="2" applyNumberFormat="1" applyFont="1" applyBorder="1" applyAlignment="1"/>
    <xf numFmtId="182" fontId="5" fillId="0" borderId="0" xfId="2" applyNumberFormat="1" applyFont="1" applyFill="1" applyBorder="1" applyAlignment="1"/>
    <xf numFmtId="6" fontId="5" fillId="0" borderId="7" xfId="1" applyFont="1" applyFill="1" applyBorder="1" applyAlignment="1">
      <alignment horizontal="left" vertical="center"/>
    </xf>
    <xf numFmtId="0" fontId="0" fillId="2" borderId="7" xfId="0" applyFill="1" applyBorder="1">
      <alignment vertical="center"/>
    </xf>
    <xf numFmtId="6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0" fontId="9" fillId="0" borderId="0" xfId="0" applyFont="1">
      <alignment vertical="center"/>
    </xf>
    <xf numFmtId="177" fontId="9" fillId="0" borderId="0" xfId="0" applyNumberFormat="1" applyFont="1">
      <alignment vertical="center"/>
    </xf>
    <xf numFmtId="0" fontId="0" fillId="0" borderId="7" xfId="0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7" xfId="0" applyBorder="1">
      <alignment vertical="center"/>
    </xf>
    <xf numFmtId="177" fontId="0" fillId="0" borderId="7" xfId="0" applyNumberFormat="1" applyBorder="1">
      <alignment vertical="center"/>
    </xf>
    <xf numFmtId="56" fontId="0" fillId="0" borderId="7" xfId="0" applyNumberFormat="1" applyBorder="1">
      <alignment vertical="center"/>
    </xf>
    <xf numFmtId="180" fontId="0" fillId="0" borderId="0" xfId="2" applyNumberFormat="1" applyFont="1">
      <alignment vertical="center"/>
    </xf>
    <xf numFmtId="0" fontId="10" fillId="0" borderId="7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5" fontId="0" fillId="0" borderId="7" xfId="0" applyNumberFormat="1" applyBorder="1">
      <alignment vertical="center"/>
    </xf>
    <xf numFmtId="5" fontId="0" fillId="0" borderId="25" xfId="0" applyNumberFormat="1" applyBorder="1">
      <alignment vertical="center"/>
    </xf>
    <xf numFmtId="5" fontId="0" fillId="0" borderId="0" xfId="0" applyNumberFormat="1">
      <alignment vertical="center"/>
    </xf>
    <xf numFmtId="6" fontId="5" fillId="3" borderId="18" xfId="1" applyFont="1" applyFill="1" applyBorder="1" applyAlignment="1">
      <alignment horizontal="right" vertical="center"/>
    </xf>
    <xf numFmtId="10" fontId="5" fillId="3" borderId="18" xfId="1" applyNumberFormat="1" applyFont="1" applyFill="1" applyBorder="1" applyAlignment="1">
      <alignment horizontal="right" vertical="center"/>
    </xf>
    <xf numFmtId="183" fontId="5" fillId="3" borderId="9" xfId="0" quotePrefix="1" applyNumberFormat="1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183" fontId="5" fillId="3" borderId="18" xfId="1" applyNumberFormat="1" applyFont="1" applyFill="1" applyBorder="1" applyAlignment="1">
      <alignment horizontal="right" vertical="center"/>
    </xf>
    <xf numFmtId="0" fontId="5" fillId="3" borderId="7" xfId="1" applyNumberFormat="1" applyFont="1" applyFill="1" applyBorder="1" applyAlignment="1">
      <alignment horizontal="center" vertical="center"/>
    </xf>
    <xf numFmtId="0" fontId="7" fillId="3" borderId="10" xfId="0" applyFont="1" applyFill="1" applyBorder="1">
      <alignment vertical="center"/>
    </xf>
    <xf numFmtId="177" fontId="5" fillId="3" borderId="7" xfId="0" applyNumberFormat="1" applyFont="1" applyFill="1" applyBorder="1" applyAlignment="1">
      <alignment horizontal="right" vertical="center"/>
    </xf>
    <xf numFmtId="10" fontId="5" fillId="3" borderId="9" xfId="0" applyNumberFormat="1" applyFont="1" applyFill="1" applyBorder="1" applyAlignment="1">
      <alignment horizontal="right" vertical="center"/>
    </xf>
    <xf numFmtId="179" fontId="5" fillId="3" borderId="9" xfId="0" applyNumberFormat="1" applyFont="1" applyFill="1" applyBorder="1" applyAlignment="1">
      <alignment horizontal="right" vertical="center"/>
    </xf>
    <xf numFmtId="5" fontId="0" fillId="0" borderId="0" xfId="0" applyNumberFormat="1" applyBorder="1">
      <alignment vertical="center"/>
    </xf>
    <xf numFmtId="0" fontId="8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8" fillId="3" borderId="18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7" fillId="3" borderId="20" xfId="0" applyFont="1" applyFill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7" fillId="3" borderId="24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3" borderId="19" xfId="0" applyFont="1" applyFill="1" applyBorder="1" applyAlignment="1">
      <alignment horizontal="left" vertical="center"/>
    </xf>
    <xf numFmtId="0" fontId="8" fillId="3" borderId="20" xfId="0" applyFont="1" applyFill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0" fillId="4" borderId="7" xfId="0" applyFill="1" applyBorder="1">
      <alignment vertical="center"/>
    </xf>
    <xf numFmtId="0" fontId="0" fillId="5" borderId="7" xfId="0" applyFill="1" applyBorder="1">
      <alignment vertical="center"/>
    </xf>
    <xf numFmtId="0" fontId="11" fillId="5" borderId="7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</cellXfs>
  <cellStyles count="3">
    <cellStyle name="パーセント" xfId="2" builtinId="5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ユーザー別</a:t>
            </a:r>
            <a:r>
              <a:rPr lang="en-US" altLang="ja-JP"/>
              <a:t>AIR</a:t>
            </a:r>
            <a:r>
              <a:rPr lang="ja-JP" altLang="en-US"/>
              <a:t>金額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まとめ!$B$3:$U$3</c:f>
              <c:strCache>
                <c:ptCount val="20"/>
                <c:pt idx="0">
                  <c:v>A社</c:v>
                </c:pt>
                <c:pt idx="1">
                  <c:v>B社</c:v>
                </c:pt>
                <c:pt idx="2">
                  <c:v>C社</c:v>
                </c:pt>
                <c:pt idx="3">
                  <c:v>D社</c:v>
                </c:pt>
                <c:pt idx="4">
                  <c:v>E社</c:v>
                </c:pt>
                <c:pt idx="5">
                  <c:v>F社</c:v>
                </c:pt>
                <c:pt idx="6">
                  <c:v>G社</c:v>
                </c:pt>
                <c:pt idx="19">
                  <c:v>その他</c:v>
                </c:pt>
              </c:strCache>
            </c:strRef>
          </c:cat>
          <c:val>
            <c:numRef>
              <c:f>まとめ!$B$6:$U$6</c:f>
              <c:numCache>
                <c:formatCode>"¥"#,##0_);[Red]\("¥"#,##0\)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4C-4808-97D5-695FD0899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8257008"/>
        <c:axId val="468254264"/>
        <c:axId val="0"/>
      </c:bar3DChart>
      <c:catAx>
        <c:axId val="46825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8254264"/>
        <c:crosses val="autoZero"/>
        <c:auto val="1"/>
        <c:lblAlgn val="ctr"/>
        <c:lblOffset val="100"/>
        <c:noMultiLvlLbl val="0"/>
      </c:catAx>
      <c:valAx>
        <c:axId val="468254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825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ユーザー別</a:t>
            </a:r>
            <a:r>
              <a:rPr lang="en-US" altLang="ja-JP"/>
              <a:t>AIR</a:t>
            </a:r>
            <a:r>
              <a:rPr lang="ja-JP" altLang="en-US"/>
              <a:t>金額</a:t>
            </a:r>
            <a:r>
              <a:rPr lang="en-US" altLang="ja-JP"/>
              <a:t>(NDJ</a:t>
            </a:r>
            <a:r>
              <a:rPr lang="ja-JP" altLang="en-US"/>
              <a:t>負担分</a:t>
            </a:r>
            <a:r>
              <a:rPr lang="en-US" altLang="ja-JP"/>
              <a:t>)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まとめ!$B$31:$AE$31</c:f>
              <c:strCache>
                <c:ptCount val="30"/>
                <c:pt idx="0">
                  <c:v>A社</c:v>
                </c:pt>
                <c:pt idx="1">
                  <c:v>B社</c:v>
                </c:pt>
                <c:pt idx="2">
                  <c:v>C社</c:v>
                </c:pt>
                <c:pt idx="3">
                  <c:v>D社</c:v>
                </c:pt>
                <c:pt idx="4">
                  <c:v>E社</c:v>
                </c:pt>
                <c:pt idx="5">
                  <c:v>F社</c:v>
                </c:pt>
                <c:pt idx="6">
                  <c:v>G社</c:v>
                </c:pt>
                <c:pt idx="13">
                  <c:v>ニッコウ</c:v>
                </c:pt>
                <c:pt idx="14">
                  <c:v>テクタイト</c:v>
                </c:pt>
                <c:pt idx="15">
                  <c:v>北電子</c:v>
                </c:pt>
                <c:pt idx="16">
                  <c:v>サンコー電子</c:v>
                </c:pt>
                <c:pt idx="17">
                  <c:v>SMC</c:v>
                </c:pt>
                <c:pt idx="29">
                  <c:v>その他</c:v>
                </c:pt>
              </c:strCache>
            </c:strRef>
          </c:cat>
          <c:val>
            <c:numRef>
              <c:f>まとめ!$B$34:$AE$34</c:f>
              <c:numCache>
                <c:formatCode>"¥"#,##0_);\("¥"#,##0\)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F4-4EB4-AF8D-1E486AB1A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8251912"/>
        <c:axId val="468252304"/>
        <c:axId val="0"/>
      </c:bar3DChart>
      <c:catAx>
        <c:axId val="468251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8252304"/>
        <c:crosses val="autoZero"/>
        <c:auto val="1"/>
        <c:lblAlgn val="ctr"/>
        <c:lblOffset val="100"/>
        <c:noMultiLvlLbl val="0"/>
      </c:catAx>
      <c:valAx>
        <c:axId val="46825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¥&quot;#,##0_);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8251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76200</xdr:rowOff>
    </xdr:from>
    <xdr:to>
      <xdr:col>21</xdr:col>
      <xdr:colOff>895350</xdr:colOff>
      <xdr:row>26</xdr:row>
      <xdr:rowOff>104774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8B2F2D6-F334-4979-A376-A59529A647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34</xdr:row>
      <xdr:rowOff>104775</xdr:rowOff>
    </xdr:from>
    <xdr:to>
      <xdr:col>29</xdr:col>
      <xdr:colOff>781050</xdr:colOff>
      <xdr:row>55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69D400A-95F7-486E-8056-764B13C24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669D1-8288-42CB-8BCA-632BCC208FDD}">
  <sheetPr codeName="Sheet13">
    <pageSetUpPr fitToPage="1"/>
  </sheetPr>
  <dimension ref="A1:M57"/>
  <sheetViews>
    <sheetView topLeftCell="A10" zoomScale="85" zoomScaleNormal="85" workbookViewId="0">
      <selection activeCell="D12" sqref="D12"/>
    </sheetView>
  </sheetViews>
  <sheetFormatPr defaultRowHeight="18.75" x14ac:dyDescent="0.4"/>
  <cols>
    <col min="2" max="2" width="14.625" style="2" customWidth="1"/>
    <col min="3" max="3" width="14.125" bestFit="1" customWidth="1"/>
    <col min="4" max="4" width="15.25" customWidth="1"/>
    <col min="5" max="5" width="19.5" bestFit="1" customWidth="1"/>
    <col min="6" max="6" width="17" customWidth="1"/>
    <col min="7" max="8" width="17.75" style="2" bestFit="1" customWidth="1"/>
    <col min="9" max="9" width="17.75" style="2" customWidth="1"/>
    <col min="10" max="10" width="16.25" customWidth="1"/>
    <col min="11" max="11" width="35.75" customWidth="1"/>
  </cols>
  <sheetData>
    <row r="1" spans="1:13" ht="24" x14ac:dyDescent="0.4">
      <c r="A1" s="1" t="s">
        <v>0</v>
      </c>
      <c r="G1"/>
    </row>
    <row r="2" spans="1:13" x14ac:dyDescent="0.15">
      <c r="A2" s="3" t="s">
        <v>1</v>
      </c>
      <c r="B2" s="4" t="s">
        <v>35</v>
      </c>
      <c r="C2" s="5"/>
      <c r="D2" s="5"/>
      <c r="E2" s="5"/>
      <c r="F2" s="5"/>
      <c r="G2" s="6"/>
      <c r="H2" s="6"/>
      <c r="I2" s="6"/>
      <c r="J2" s="5"/>
    </row>
    <row r="3" spans="1:13" ht="19.5" thickBot="1" x14ac:dyDescent="0.2">
      <c r="A3" s="3" t="s">
        <v>2</v>
      </c>
      <c r="B3" s="6"/>
      <c r="C3" s="5"/>
      <c r="D3" s="5"/>
      <c r="E3" s="5"/>
      <c r="F3" s="5"/>
      <c r="G3" s="6"/>
      <c r="H3" s="6"/>
      <c r="I3" s="6"/>
      <c r="J3" s="5"/>
    </row>
    <row r="4" spans="1:13" x14ac:dyDescent="0.15">
      <c r="A4" s="7" t="s">
        <v>3</v>
      </c>
      <c r="B4" s="8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10" t="s">
        <v>10</v>
      </c>
      <c r="I4" s="10" t="s">
        <v>11</v>
      </c>
      <c r="J4" s="10" t="s">
        <v>12</v>
      </c>
      <c r="K4" s="11" t="s">
        <v>13</v>
      </c>
    </row>
    <row r="5" spans="1:13" ht="19.5" x14ac:dyDescent="0.4">
      <c r="A5" s="12">
        <v>43555</v>
      </c>
      <c r="B5" s="13" t="s">
        <v>36</v>
      </c>
      <c r="C5" s="14">
        <v>118900</v>
      </c>
      <c r="D5" s="14">
        <v>58000</v>
      </c>
      <c r="E5" s="14">
        <f>C5-D5</f>
        <v>60900</v>
      </c>
      <c r="F5" s="15">
        <v>55.9</v>
      </c>
      <c r="G5" s="87" t="s">
        <v>47</v>
      </c>
      <c r="H5" s="93">
        <v>48.7</v>
      </c>
      <c r="I5" s="92">
        <v>0.87119999999999997</v>
      </c>
      <c r="J5" s="91">
        <f>ROUND($E$5*I5,0)</f>
        <v>53056</v>
      </c>
      <c r="K5" s="90" t="s">
        <v>32</v>
      </c>
      <c r="L5" s="20"/>
      <c r="M5" s="20"/>
    </row>
    <row r="6" spans="1:13" ht="19.5" x14ac:dyDescent="0.4">
      <c r="A6" s="12"/>
      <c r="B6" s="13"/>
      <c r="C6" s="14"/>
      <c r="D6" s="14"/>
      <c r="E6" s="14"/>
      <c r="F6" s="15"/>
      <c r="G6" s="87" t="s">
        <v>48</v>
      </c>
      <c r="H6" s="93">
        <v>7.2</v>
      </c>
      <c r="I6" s="92">
        <v>0.1288</v>
      </c>
      <c r="J6" s="91">
        <f>ROUND($E$5*I6,0)</f>
        <v>7844</v>
      </c>
      <c r="K6" s="90" t="s">
        <v>32</v>
      </c>
      <c r="L6" s="20"/>
      <c r="M6" s="20"/>
    </row>
    <row r="7" spans="1:13" ht="19.5" x14ac:dyDescent="0.4">
      <c r="A7" s="12"/>
      <c r="B7" s="13"/>
      <c r="C7" s="14"/>
      <c r="D7" s="14"/>
      <c r="E7" s="14"/>
      <c r="F7" s="15"/>
      <c r="G7" s="16"/>
      <c r="H7" s="17"/>
      <c r="I7" s="18"/>
      <c r="J7" s="14">
        <f>ROUND(E7*I7,0)</f>
        <v>0</v>
      </c>
      <c r="K7" s="19"/>
      <c r="L7" s="20"/>
      <c r="M7" s="20"/>
    </row>
    <row r="8" spans="1:13" ht="20.25" thickBot="1" x14ac:dyDescent="0.45">
      <c r="A8" s="21"/>
      <c r="B8" s="16"/>
      <c r="C8" s="22"/>
      <c r="D8" s="22"/>
      <c r="E8" s="14"/>
      <c r="F8" s="23"/>
      <c r="G8" s="16"/>
      <c r="H8" s="17"/>
      <c r="I8" s="24"/>
      <c r="J8" s="14">
        <f>ROUND(E8*I8,0)</f>
        <v>0</v>
      </c>
      <c r="K8" s="19"/>
      <c r="L8" s="20"/>
      <c r="M8" s="20"/>
    </row>
    <row r="9" spans="1:13" ht="21" thickTop="1" thickBot="1" x14ac:dyDescent="0.2">
      <c r="A9" s="25" t="s">
        <v>14</v>
      </c>
      <c r="B9" s="26"/>
      <c r="C9" s="27">
        <f>SUM(C5:C8)</f>
        <v>118900</v>
      </c>
      <c r="D9" s="27">
        <f>SUM(D5:D8)</f>
        <v>58000</v>
      </c>
      <c r="E9" s="27">
        <f>SUM(E5:E8)</f>
        <v>60900</v>
      </c>
      <c r="F9" s="27"/>
      <c r="G9" s="28"/>
      <c r="H9" s="29"/>
      <c r="I9" s="30"/>
      <c r="J9" s="31">
        <f>SUM(J5:J8)</f>
        <v>60900</v>
      </c>
      <c r="K9" s="32"/>
    </row>
    <row r="10" spans="1:13" x14ac:dyDescent="0.15">
      <c r="A10" s="6"/>
      <c r="B10" s="33"/>
      <c r="C10" s="34"/>
      <c r="D10" s="34"/>
      <c r="E10" s="34"/>
      <c r="F10" s="34"/>
      <c r="G10" s="33"/>
      <c r="H10" s="33"/>
      <c r="I10" s="33"/>
      <c r="J10" s="34"/>
    </row>
    <row r="11" spans="1:13" x14ac:dyDescent="0.4">
      <c r="D11" s="35"/>
    </row>
    <row r="12" spans="1:13" ht="19.5" thickBot="1" x14ac:dyDescent="0.2">
      <c r="A12" s="3" t="s">
        <v>15</v>
      </c>
      <c r="B12" s="6"/>
      <c r="C12" s="5"/>
      <c r="D12" s="36"/>
      <c r="E12" s="5"/>
      <c r="F12" s="5"/>
      <c r="G12" s="6"/>
      <c r="H12" s="6"/>
      <c r="I12" s="6"/>
      <c r="J12" s="5"/>
    </row>
    <row r="13" spans="1:13" x14ac:dyDescent="0.15">
      <c r="A13" s="7" t="s">
        <v>3</v>
      </c>
      <c r="B13" s="8" t="s">
        <v>4</v>
      </c>
      <c r="C13" s="9" t="s">
        <v>5</v>
      </c>
      <c r="D13" s="37" t="s">
        <v>8</v>
      </c>
      <c r="E13" s="9" t="s">
        <v>9</v>
      </c>
      <c r="F13" s="10" t="s">
        <v>10</v>
      </c>
      <c r="G13" s="10" t="s">
        <v>11</v>
      </c>
      <c r="H13" s="9" t="s">
        <v>12</v>
      </c>
      <c r="I13" s="103" t="s">
        <v>13</v>
      </c>
      <c r="J13" s="103"/>
      <c r="K13" s="104"/>
    </row>
    <row r="14" spans="1:13" ht="19.5" x14ac:dyDescent="0.4">
      <c r="A14" s="12">
        <v>43559</v>
      </c>
      <c r="B14" s="38" t="s">
        <v>37</v>
      </c>
      <c r="C14" s="39">
        <v>18630</v>
      </c>
      <c r="D14" s="40">
        <v>52.9</v>
      </c>
      <c r="E14" s="41" t="s">
        <v>47</v>
      </c>
      <c r="F14" s="42">
        <v>52.9</v>
      </c>
      <c r="G14" s="43">
        <v>1</v>
      </c>
      <c r="H14" s="44">
        <f>ROUND(C14*G14,0)</f>
        <v>18630</v>
      </c>
      <c r="I14" s="95" t="s">
        <v>34</v>
      </c>
      <c r="J14" s="96"/>
      <c r="K14" s="97"/>
    </row>
    <row r="15" spans="1:13" ht="19.5" x14ac:dyDescent="0.4">
      <c r="A15" s="12">
        <v>43562</v>
      </c>
      <c r="B15" s="38" t="s">
        <v>38</v>
      </c>
      <c r="C15" s="39">
        <v>157129</v>
      </c>
      <c r="D15" s="40">
        <v>443.3</v>
      </c>
      <c r="E15" s="89" t="s">
        <v>47</v>
      </c>
      <c r="F15" s="88">
        <v>425.9</v>
      </c>
      <c r="G15" s="85">
        <v>0.9607</v>
      </c>
      <c r="H15" s="84">
        <f>ROUND($C$15*G15,0)</f>
        <v>150954</v>
      </c>
      <c r="I15" s="105" t="s">
        <v>32</v>
      </c>
      <c r="J15" s="106"/>
      <c r="K15" s="107"/>
    </row>
    <row r="16" spans="1:13" ht="19.5" x14ac:dyDescent="0.4">
      <c r="A16" s="12"/>
      <c r="B16" s="38"/>
      <c r="C16" s="39"/>
      <c r="D16" s="40"/>
      <c r="E16" s="89" t="s">
        <v>25</v>
      </c>
      <c r="F16" s="88">
        <v>17.399999999999999</v>
      </c>
      <c r="G16" s="85">
        <v>3.9300000000000002E-2</v>
      </c>
      <c r="H16" s="84">
        <f>ROUND($C$15*G16,0)</f>
        <v>6175</v>
      </c>
      <c r="I16" s="105" t="s">
        <v>33</v>
      </c>
      <c r="J16" s="106"/>
      <c r="K16" s="107"/>
    </row>
    <row r="17" spans="1:12" ht="19.5" x14ac:dyDescent="0.4">
      <c r="A17" s="12">
        <v>43562</v>
      </c>
      <c r="B17" s="38" t="s">
        <v>39</v>
      </c>
      <c r="C17" s="39">
        <v>79449</v>
      </c>
      <c r="D17" s="40">
        <v>281.10000000000002</v>
      </c>
      <c r="E17" s="41" t="s">
        <v>47</v>
      </c>
      <c r="F17" s="42">
        <v>224.6</v>
      </c>
      <c r="G17" s="43">
        <v>0.79900000000000004</v>
      </c>
      <c r="H17" s="44">
        <f>ROUND($C$17*G17,0)</f>
        <v>63480</v>
      </c>
      <c r="I17" s="95" t="s">
        <v>34</v>
      </c>
      <c r="J17" s="108"/>
      <c r="K17" s="109"/>
    </row>
    <row r="18" spans="1:12" ht="19.5" x14ac:dyDescent="0.4">
      <c r="A18" s="12"/>
      <c r="B18" s="38"/>
      <c r="C18" s="39"/>
      <c r="D18" s="40"/>
      <c r="E18" s="89" t="s">
        <v>47</v>
      </c>
      <c r="F18" s="88">
        <v>15.1</v>
      </c>
      <c r="G18" s="85">
        <v>5.3699999999999998E-2</v>
      </c>
      <c r="H18" s="84">
        <f>ROUND($C$17*G18,0)</f>
        <v>4266</v>
      </c>
      <c r="I18" s="105" t="s">
        <v>32</v>
      </c>
      <c r="J18" s="113"/>
      <c r="K18" s="114"/>
    </row>
    <row r="19" spans="1:12" ht="19.5" x14ac:dyDescent="0.4">
      <c r="A19" s="12"/>
      <c r="B19" s="38"/>
      <c r="C19" s="39"/>
      <c r="D19" s="40"/>
      <c r="E19" s="89" t="s">
        <v>49</v>
      </c>
      <c r="F19" s="86">
        <v>40</v>
      </c>
      <c r="G19" s="85">
        <v>0.14230000000000001</v>
      </c>
      <c r="H19" s="84">
        <f>ROUND($C$17*G19,0)</f>
        <v>11306</v>
      </c>
      <c r="I19" s="105" t="s">
        <v>32</v>
      </c>
      <c r="J19" s="106"/>
      <c r="K19" s="107"/>
    </row>
    <row r="20" spans="1:12" ht="19.5" x14ac:dyDescent="0.4">
      <c r="A20" s="12"/>
      <c r="B20" s="38"/>
      <c r="C20" s="39"/>
      <c r="D20" s="40"/>
      <c r="E20" s="89" t="s">
        <v>50</v>
      </c>
      <c r="F20" s="86">
        <v>0.4</v>
      </c>
      <c r="G20" s="85">
        <v>1.4E-3</v>
      </c>
      <c r="H20" s="84">
        <f>ROUND($C$17*G20,0)</f>
        <v>111</v>
      </c>
      <c r="I20" s="105" t="s">
        <v>32</v>
      </c>
      <c r="J20" s="113"/>
      <c r="K20" s="114"/>
    </row>
    <row r="21" spans="1:12" ht="19.5" x14ac:dyDescent="0.4">
      <c r="A21" s="12"/>
      <c r="B21" s="38"/>
      <c r="C21" s="39"/>
      <c r="D21" s="40"/>
      <c r="E21" s="16" t="s">
        <v>51</v>
      </c>
      <c r="F21" s="45">
        <v>1</v>
      </c>
      <c r="G21" s="43">
        <v>3.5999999999999999E-3</v>
      </c>
      <c r="H21" s="44">
        <f>ROUND($C$17*G21,0)</f>
        <v>286</v>
      </c>
      <c r="I21" s="95" t="s">
        <v>56</v>
      </c>
      <c r="J21" s="96"/>
      <c r="K21" s="97"/>
    </row>
    <row r="22" spans="1:12" ht="19.5" x14ac:dyDescent="0.4">
      <c r="A22" s="12">
        <v>43562</v>
      </c>
      <c r="B22" s="38" t="s">
        <v>40</v>
      </c>
      <c r="C22" s="39">
        <v>46292</v>
      </c>
      <c r="D22" s="40">
        <v>194.4</v>
      </c>
      <c r="E22" s="41" t="s">
        <v>47</v>
      </c>
      <c r="F22" s="42">
        <v>193.5</v>
      </c>
      <c r="G22" s="43">
        <v>0.99539999999999995</v>
      </c>
      <c r="H22" s="44">
        <f>ROUND($C$22*G22,0)</f>
        <v>46079</v>
      </c>
      <c r="I22" s="95" t="s">
        <v>34</v>
      </c>
      <c r="J22" s="96"/>
      <c r="K22" s="97"/>
    </row>
    <row r="23" spans="1:12" ht="19.5" x14ac:dyDescent="0.4">
      <c r="A23" s="12"/>
      <c r="B23" s="38"/>
      <c r="C23" s="39"/>
      <c r="D23" s="40"/>
      <c r="E23" s="87" t="s">
        <v>52</v>
      </c>
      <c r="F23" s="86">
        <v>0.9</v>
      </c>
      <c r="G23" s="85">
        <v>4.5999999999999999E-3</v>
      </c>
      <c r="H23" s="84">
        <f>ROUND($C$22*G23,0)</f>
        <v>213</v>
      </c>
      <c r="I23" s="101" t="s">
        <v>32</v>
      </c>
      <c r="J23" s="101"/>
      <c r="K23" s="102"/>
    </row>
    <row r="24" spans="1:12" ht="19.5" x14ac:dyDescent="0.4">
      <c r="A24" s="12">
        <v>43562</v>
      </c>
      <c r="B24" s="38" t="s">
        <v>41</v>
      </c>
      <c r="C24" s="39">
        <v>7962</v>
      </c>
      <c r="D24" s="40">
        <v>2.2999999999999998</v>
      </c>
      <c r="E24" s="89" t="s">
        <v>25</v>
      </c>
      <c r="F24" s="88">
        <v>2.2999999999999998</v>
      </c>
      <c r="G24" s="85">
        <v>1</v>
      </c>
      <c r="H24" s="84">
        <f>ROUND(C24*G24,0)</f>
        <v>7962</v>
      </c>
      <c r="I24" s="105" t="s">
        <v>33</v>
      </c>
      <c r="J24" s="106"/>
      <c r="K24" s="107"/>
    </row>
    <row r="25" spans="1:12" ht="19.5" x14ac:dyDescent="0.4">
      <c r="A25" s="12"/>
      <c r="B25" s="38"/>
      <c r="C25" s="39"/>
      <c r="D25" s="40"/>
      <c r="E25" s="16"/>
      <c r="F25" s="45"/>
      <c r="G25" s="43"/>
      <c r="H25" s="44">
        <f>ROUND(C25*G25,0)</f>
        <v>0</v>
      </c>
      <c r="I25" s="111"/>
      <c r="J25" s="111"/>
      <c r="K25" s="112"/>
    </row>
    <row r="26" spans="1:12" ht="20.25" thickBot="1" x14ac:dyDescent="0.45">
      <c r="A26" s="12"/>
      <c r="B26" s="38"/>
      <c r="C26" s="39"/>
      <c r="D26" s="40"/>
      <c r="E26" s="41"/>
      <c r="F26" s="42"/>
      <c r="G26" s="43"/>
      <c r="H26" s="44">
        <f>ROUND(C26*G26,0)</f>
        <v>0</v>
      </c>
      <c r="I26" s="95"/>
      <c r="J26" s="96"/>
      <c r="K26" s="97"/>
    </row>
    <row r="27" spans="1:12" ht="21" thickTop="1" thickBot="1" x14ac:dyDescent="0.2">
      <c r="A27" s="25" t="s">
        <v>14</v>
      </c>
      <c r="B27" s="28"/>
      <c r="C27" s="27">
        <f>SUM(C14:C26)</f>
        <v>309462</v>
      </c>
      <c r="D27" s="46"/>
      <c r="E27" s="28"/>
      <c r="F27" s="47"/>
      <c r="G27" s="30"/>
      <c r="H27" s="31">
        <f>SUM(H14:H26)</f>
        <v>309462</v>
      </c>
      <c r="I27" s="98"/>
      <c r="J27" s="99"/>
      <c r="K27" s="100"/>
    </row>
    <row r="28" spans="1:12" ht="19.5" x14ac:dyDescent="0.15">
      <c r="A28" s="48"/>
      <c r="B28" s="49"/>
      <c r="C28" s="50"/>
      <c r="D28" s="51"/>
      <c r="E28" s="49"/>
      <c r="F28" s="52"/>
      <c r="G28" s="49"/>
      <c r="H28" s="53"/>
      <c r="I28" s="54"/>
      <c r="J28" s="54"/>
      <c r="K28" s="54"/>
    </row>
    <row r="29" spans="1:12" ht="19.5" x14ac:dyDescent="0.15">
      <c r="A29" s="48"/>
      <c r="B29" s="61"/>
      <c r="C29" s="62"/>
      <c r="D29" s="63"/>
      <c r="E29" s="51"/>
      <c r="F29" s="49"/>
      <c r="G29" s="52"/>
      <c r="H29" s="49"/>
      <c r="I29" s="53"/>
      <c r="J29" s="54"/>
      <c r="K29" s="54"/>
      <c r="L29" s="54"/>
    </row>
    <row r="30" spans="1:12" ht="19.5" thickBot="1" x14ac:dyDescent="0.2">
      <c r="A30" s="3" t="s">
        <v>16</v>
      </c>
      <c r="B30" s="6"/>
      <c r="C30" s="6"/>
      <c r="D30" s="5"/>
      <c r="E30" s="36"/>
      <c r="F30" s="5"/>
      <c r="G30" s="5"/>
      <c r="H30" s="6"/>
      <c r="I30" s="6"/>
      <c r="J30" s="6"/>
      <c r="K30" s="5"/>
    </row>
    <row r="31" spans="1:12" x14ac:dyDescent="0.15">
      <c r="A31" s="7" t="s">
        <v>3</v>
      </c>
      <c r="B31" s="8" t="s">
        <v>4</v>
      </c>
      <c r="C31" s="8" t="s">
        <v>17</v>
      </c>
      <c r="D31" s="9" t="s">
        <v>5</v>
      </c>
      <c r="E31" s="37" t="s">
        <v>8</v>
      </c>
      <c r="F31" s="9" t="s">
        <v>9</v>
      </c>
      <c r="G31" s="10" t="s">
        <v>10</v>
      </c>
      <c r="H31" s="10" t="s">
        <v>11</v>
      </c>
      <c r="I31" s="9" t="s">
        <v>12</v>
      </c>
      <c r="J31" s="103" t="s">
        <v>13</v>
      </c>
      <c r="K31" s="103"/>
      <c r="L31" s="104"/>
    </row>
    <row r="32" spans="1:12" ht="19.5" x14ac:dyDescent="0.4">
      <c r="A32" s="12">
        <v>43546</v>
      </c>
      <c r="B32" s="56" t="s">
        <v>42</v>
      </c>
      <c r="C32" s="57" t="s">
        <v>43</v>
      </c>
      <c r="D32" s="39">
        <v>6080</v>
      </c>
      <c r="E32" s="40">
        <v>65</v>
      </c>
      <c r="F32" s="87" t="s">
        <v>53</v>
      </c>
      <c r="G32" s="86">
        <v>65</v>
      </c>
      <c r="H32" s="85">
        <v>1</v>
      </c>
      <c r="I32" s="84">
        <f>ROUND(D32*H32,0)</f>
        <v>6080</v>
      </c>
      <c r="J32" s="105" t="s">
        <v>32</v>
      </c>
      <c r="K32" s="106"/>
      <c r="L32" s="107"/>
    </row>
    <row r="33" spans="1:12" ht="19.5" x14ac:dyDescent="0.4">
      <c r="A33" s="12"/>
      <c r="B33" s="56"/>
      <c r="C33" s="57"/>
      <c r="D33" s="39"/>
      <c r="E33" s="40"/>
      <c r="F33" s="41"/>
      <c r="G33" s="42"/>
      <c r="H33" s="43"/>
      <c r="I33" s="44">
        <f>ROUND(D33*H33,0)</f>
        <v>0</v>
      </c>
      <c r="J33" s="95"/>
      <c r="K33" s="96"/>
      <c r="L33" s="97"/>
    </row>
    <row r="34" spans="1:12" ht="19.5" x14ac:dyDescent="0.4">
      <c r="A34" s="12"/>
      <c r="B34" s="56"/>
      <c r="C34" s="57"/>
      <c r="D34" s="39"/>
      <c r="E34" s="40"/>
      <c r="F34" s="41"/>
      <c r="G34" s="42"/>
      <c r="H34" s="43"/>
      <c r="I34" s="44">
        <f>ROUND(D34*H34,0)</f>
        <v>0</v>
      </c>
      <c r="J34" s="95"/>
      <c r="K34" s="96"/>
      <c r="L34" s="97"/>
    </row>
    <row r="35" spans="1:12" ht="20.25" thickBot="1" x14ac:dyDescent="0.45">
      <c r="A35" s="12"/>
      <c r="B35" s="38"/>
      <c r="C35" s="57"/>
      <c r="D35" s="39"/>
      <c r="E35" s="40"/>
      <c r="F35" s="41"/>
      <c r="G35" s="42"/>
      <c r="H35" s="43"/>
      <c r="I35" s="44">
        <f>ROUND(D35*H35,0)</f>
        <v>0</v>
      </c>
      <c r="J35" s="95"/>
      <c r="K35" s="96"/>
      <c r="L35" s="97"/>
    </row>
    <row r="36" spans="1:12" ht="21" thickTop="1" thickBot="1" x14ac:dyDescent="0.2">
      <c r="A36" s="25" t="s">
        <v>14</v>
      </c>
      <c r="B36" s="58"/>
      <c r="C36" s="59"/>
      <c r="D36" s="60">
        <f>SUM(D32:D35)</f>
        <v>6080</v>
      </c>
      <c r="E36" s="46"/>
      <c r="F36" s="28"/>
      <c r="G36" s="47"/>
      <c r="H36" s="30"/>
      <c r="I36" s="31">
        <f>SUM(I32:I35)</f>
        <v>6080</v>
      </c>
      <c r="J36" s="98"/>
      <c r="K36" s="99"/>
      <c r="L36" s="100"/>
    </row>
    <row r="37" spans="1:12" ht="19.5" x14ac:dyDescent="0.15">
      <c r="A37" s="48"/>
      <c r="B37" s="61"/>
      <c r="C37" s="62"/>
      <c r="D37" s="63"/>
      <c r="E37" s="51"/>
      <c r="F37" s="49"/>
      <c r="G37" s="52"/>
      <c r="H37" s="49"/>
      <c r="I37" s="53"/>
      <c r="J37" s="54"/>
      <c r="K37" s="54"/>
      <c r="L37" s="54"/>
    </row>
    <row r="38" spans="1:12" ht="19.5" thickBot="1" x14ac:dyDescent="0.2">
      <c r="A38" s="3" t="s">
        <v>18</v>
      </c>
      <c r="B38" s="6"/>
      <c r="C38" s="6"/>
      <c r="D38" s="5"/>
      <c r="E38" s="36"/>
      <c r="F38" s="5"/>
      <c r="G38" s="5"/>
      <c r="H38" s="6"/>
      <c r="I38" s="6"/>
      <c r="J38" s="6"/>
      <c r="K38" s="5"/>
    </row>
    <row r="39" spans="1:12" x14ac:dyDescent="0.15">
      <c r="A39" s="7" t="s">
        <v>3</v>
      </c>
      <c r="B39" s="8" t="s">
        <v>4</v>
      </c>
      <c r="C39" s="8" t="s">
        <v>17</v>
      </c>
      <c r="D39" s="9" t="s">
        <v>5</v>
      </c>
      <c r="E39" s="37" t="s">
        <v>8</v>
      </c>
      <c r="F39" s="9" t="s">
        <v>9</v>
      </c>
      <c r="G39" s="10" t="s">
        <v>10</v>
      </c>
      <c r="H39" s="10" t="s">
        <v>11</v>
      </c>
      <c r="I39" s="9" t="s">
        <v>12</v>
      </c>
      <c r="J39" s="103" t="s">
        <v>13</v>
      </c>
      <c r="K39" s="103"/>
      <c r="L39" s="104"/>
    </row>
    <row r="40" spans="1:12" ht="19.5" x14ac:dyDescent="0.4">
      <c r="A40" s="12">
        <v>43549</v>
      </c>
      <c r="B40" s="56" t="s">
        <v>46</v>
      </c>
      <c r="C40" s="57" t="s">
        <v>45</v>
      </c>
      <c r="D40" s="39">
        <v>5000</v>
      </c>
      <c r="E40" s="40">
        <v>20</v>
      </c>
      <c r="F40" s="87" t="s">
        <v>47</v>
      </c>
      <c r="G40" s="86">
        <v>20</v>
      </c>
      <c r="H40" s="85">
        <v>1</v>
      </c>
      <c r="I40" s="84">
        <f>ROUND(D40*H40,0)</f>
        <v>5000</v>
      </c>
      <c r="J40" s="105" t="s">
        <v>32</v>
      </c>
      <c r="K40" s="106"/>
      <c r="L40" s="107"/>
    </row>
    <row r="41" spans="1:12" ht="19.5" x14ac:dyDescent="0.4">
      <c r="A41" s="12"/>
      <c r="B41" s="56"/>
      <c r="C41" s="57"/>
      <c r="D41" s="39"/>
      <c r="E41" s="40"/>
      <c r="F41" s="41"/>
      <c r="G41" s="42"/>
      <c r="H41" s="43"/>
      <c r="I41" s="44">
        <f>ROUND(D41*H41,0)</f>
        <v>0</v>
      </c>
      <c r="J41" s="95"/>
      <c r="K41" s="96"/>
      <c r="L41" s="97"/>
    </row>
    <row r="42" spans="1:12" ht="19.5" x14ac:dyDescent="0.4">
      <c r="A42" s="12"/>
      <c r="B42" s="56"/>
      <c r="C42" s="57"/>
      <c r="D42" s="39"/>
      <c r="E42" s="40"/>
      <c r="F42" s="41"/>
      <c r="G42" s="42"/>
      <c r="H42" s="43"/>
      <c r="I42" s="44">
        <f>ROUND(D42*H42,0)</f>
        <v>0</v>
      </c>
      <c r="J42" s="95"/>
      <c r="K42" s="96"/>
      <c r="L42" s="97"/>
    </row>
    <row r="43" spans="1:12" ht="20.25" thickBot="1" x14ac:dyDescent="0.45">
      <c r="A43" s="12"/>
      <c r="B43" s="38"/>
      <c r="C43" s="57"/>
      <c r="D43" s="39"/>
      <c r="E43" s="40"/>
      <c r="F43" s="41"/>
      <c r="G43" s="42"/>
      <c r="H43" s="43"/>
      <c r="I43" s="44">
        <f>ROUND(D43*H43,0)</f>
        <v>0</v>
      </c>
      <c r="J43" s="95"/>
      <c r="K43" s="96"/>
      <c r="L43" s="97"/>
    </row>
    <row r="44" spans="1:12" ht="21" thickTop="1" thickBot="1" x14ac:dyDescent="0.2">
      <c r="A44" s="25" t="s">
        <v>14</v>
      </c>
      <c r="B44" s="58"/>
      <c r="C44" s="59"/>
      <c r="D44" s="60">
        <f>SUM(D40:D43)</f>
        <v>5000</v>
      </c>
      <c r="E44" s="46"/>
      <c r="F44" s="28"/>
      <c r="G44" s="47"/>
      <c r="H44" s="30"/>
      <c r="I44" s="31">
        <f>SUM(I40:I43)</f>
        <v>5000</v>
      </c>
      <c r="J44" s="98"/>
      <c r="K44" s="99"/>
      <c r="L44" s="100"/>
    </row>
    <row r="45" spans="1:12" x14ac:dyDescent="0.15">
      <c r="A45" s="6"/>
      <c r="B45" s="64"/>
      <c r="C45" s="65"/>
      <c r="D45" s="66"/>
      <c r="E45" s="33"/>
      <c r="F45" s="33"/>
      <c r="G45" s="33"/>
      <c r="H45" s="34"/>
      <c r="I45"/>
    </row>
    <row r="46" spans="1:12" ht="19.5" thickBot="1" x14ac:dyDescent="0.2">
      <c r="A46" s="3" t="s">
        <v>19</v>
      </c>
      <c r="B46" s="6"/>
      <c r="C46" s="6"/>
      <c r="D46" s="5"/>
      <c r="E46" s="36"/>
      <c r="F46" s="5"/>
      <c r="G46" s="5"/>
      <c r="H46" s="6"/>
      <c r="I46" s="6"/>
      <c r="J46" s="6"/>
      <c r="K46" s="5"/>
    </row>
    <row r="47" spans="1:12" x14ac:dyDescent="0.15">
      <c r="A47" s="7" t="s">
        <v>3</v>
      </c>
      <c r="B47" s="8" t="s">
        <v>4</v>
      </c>
      <c r="C47" s="9" t="s">
        <v>5</v>
      </c>
      <c r="D47" s="37" t="s">
        <v>8</v>
      </c>
      <c r="E47" s="9" t="s">
        <v>9</v>
      </c>
      <c r="F47" s="10" t="s">
        <v>10</v>
      </c>
      <c r="G47" s="10" t="s">
        <v>11</v>
      </c>
      <c r="H47" s="9" t="s">
        <v>12</v>
      </c>
      <c r="I47" s="103" t="s">
        <v>13</v>
      </c>
      <c r="J47" s="103"/>
      <c r="K47" s="104"/>
    </row>
    <row r="48" spans="1:12" ht="19.5" x14ac:dyDescent="0.4">
      <c r="A48" s="12">
        <v>43552</v>
      </c>
      <c r="B48" s="56" t="s">
        <v>44</v>
      </c>
      <c r="C48" s="39">
        <v>124956</v>
      </c>
      <c r="D48" s="40">
        <v>25</v>
      </c>
      <c r="E48" s="87" t="s">
        <v>49</v>
      </c>
      <c r="F48" s="86">
        <v>25</v>
      </c>
      <c r="G48" s="85">
        <v>1</v>
      </c>
      <c r="H48" s="84">
        <f>ROUND(C48*G48,0)</f>
        <v>124956</v>
      </c>
      <c r="I48" s="105" t="s">
        <v>32</v>
      </c>
      <c r="J48" s="106"/>
      <c r="K48" s="110"/>
    </row>
    <row r="49" spans="1:11" ht="19.5" x14ac:dyDescent="0.4">
      <c r="A49" s="12"/>
      <c r="B49" s="56"/>
      <c r="C49" s="39"/>
      <c r="D49" s="40"/>
      <c r="E49" s="41"/>
      <c r="F49" s="42"/>
      <c r="G49" s="43"/>
      <c r="H49" s="44">
        <f>ROUND(C49*G49,0)</f>
        <v>0</v>
      </c>
      <c r="I49" s="111"/>
      <c r="J49" s="111"/>
      <c r="K49" s="112"/>
    </row>
    <row r="50" spans="1:11" ht="19.5" x14ac:dyDescent="0.4">
      <c r="A50" s="12"/>
      <c r="B50" s="56"/>
      <c r="C50" s="39"/>
      <c r="D50" s="40"/>
      <c r="E50" s="41"/>
      <c r="F50" s="42"/>
      <c r="G50" s="43"/>
      <c r="H50" s="44">
        <f>ROUND(C50*G50,0)</f>
        <v>0</v>
      </c>
      <c r="I50" s="95"/>
      <c r="J50" s="108"/>
      <c r="K50" s="109"/>
    </row>
    <row r="51" spans="1:11" ht="19.5" x14ac:dyDescent="0.4">
      <c r="A51" s="12"/>
      <c r="B51" s="67"/>
      <c r="C51" s="39"/>
      <c r="D51" s="40"/>
      <c r="E51" s="41"/>
      <c r="F51" s="42"/>
      <c r="G51" s="43"/>
      <c r="H51" s="44">
        <f>ROUND(C51*G51,0)</f>
        <v>0</v>
      </c>
      <c r="I51" s="95"/>
      <c r="J51" s="96"/>
      <c r="K51" s="97"/>
    </row>
    <row r="52" spans="1:11" ht="20.25" thickBot="1" x14ac:dyDescent="0.45">
      <c r="A52" s="12"/>
      <c r="B52" s="38"/>
      <c r="C52" s="39"/>
      <c r="D52" s="40"/>
      <c r="E52" s="41"/>
      <c r="F52" s="42"/>
      <c r="G52" s="43"/>
      <c r="H52" s="44">
        <f>ROUND(C52*G52,0)</f>
        <v>0</v>
      </c>
      <c r="I52" s="95"/>
      <c r="J52" s="96"/>
      <c r="K52" s="97"/>
    </row>
    <row r="53" spans="1:11" ht="21" thickTop="1" thickBot="1" x14ac:dyDescent="0.2">
      <c r="A53" s="25" t="s">
        <v>14</v>
      </c>
      <c r="B53" s="58"/>
      <c r="C53" s="60">
        <f>SUM(C48:C52)</f>
        <v>124956</v>
      </c>
      <c r="D53" s="46"/>
      <c r="E53" s="28"/>
      <c r="F53" s="47"/>
      <c r="G53" s="30"/>
      <c r="H53" s="31">
        <f>SUM(H48:H52)</f>
        <v>124956</v>
      </c>
      <c r="I53" s="98"/>
      <c r="J53" s="99"/>
      <c r="K53" s="100"/>
    </row>
    <row r="54" spans="1:11" ht="19.5" x14ac:dyDescent="0.15">
      <c r="A54" s="48"/>
      <c r="B54" s="61"/>
      <c r="C54" s="63"/>
      <c r="D54" s="51"/>
      <c r="E54" s="49"/>
      <c r="F54" s="52"/>
      <c r="G54" s="49"/>
      <c r="H54" s="53"/>
      <c r="I54" s="54"/>
      <c r="J54" s="54"/>
      <c r="K54" s="54"/>
    </row>
    <row r="55" spans="1:11" ht="19.5" x14ac:dyDescent="0.15">
      <c r="A55" s="48"/>
      <c r="B55" s="61"/>
      <c r="C55" s="63"/>
      <c r="D55" s="51"/>
      <c r="E55" s="49"/>
      <c r="F55" s="52"/>
      <c r="G55" s="49"/>
      <c r="H55" s="53"/>
      <c r="I55" s="54"/>
      <c r="J55" s="54"/>
      <c r="K55" s="54"/>
    </row>
    <row r="56" spans="1:11" x14ac:dyDescent="0.4">
      <c r="B56" s="2" t="s">
        <v>31</v>
      </c>
      <c r="C56" s="68"/>
    </row>
    <row r="57" spans="1:11" x14ac:dyDescent="0.4">
      <c r="B57" s="69"/>
    </row>
  </sheetData>
  <mergeCells count="34">
    <mergeCell ref="I52:K52"/>
    <mergeCell ref="I53:K53"/>
    <mergeCell ref="I26:K26"/>
    <mergeCell ref="I27:K27"/>
    <mergeCell ref="I51:K51"/>
    <mergeCell ref="J31:L31"/>
    <mergeCell ref="J32:L32"/>
    <mergeCell ref="J33:L33"/>
    <mergeCell ref="J34:L34"/>
    <mergeCell ref="J35:L35"/>
    <mergeCell ref="I50:K50"/>
    <mergeCell ref="I18:K18"/>
    <mergeCell ref="I24:K24"/>
    <mergeCell ref="I25:K25"/>
    <mergeCell ref="I20:K20"/>
    <mergeCell ref="I21:K21"/>
    <mergeCell ref="I19:K19"/>
    <mergeCell ref="J36:L36"/>
    <mergeCell ref="I47:K47"/>
    <mergeCell ref="I48:K48"/>
    <mergeCell ref="I49:K49"/>
    <mergeCell ref="I13:K13"/>
    <mergeCell ref="I14:K14"/>
    <mergeCell ref="I15:K15"/>
    <mergeCell ref="I16:K16"/>
    <mergeCell ref="I17:K17"/>
    <mergeCell ref="J43:L43"/>
    <mergeCell ref="J44:L44"/>
    <mergeCell ref="I22:K22"/>
    <mergeCell ref="I23:K23"/>
    <mergeCell ref="J39:L39"/>
    <mergeCell ref="J40:L40"/>
    <mergeCell ref="J41:L41"/>
    <mergeCell ref="J42:L42"/>
  </mergeCells>
  <phoneticPr fontId="3"/>
  <pageMargins left="0" right="0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AA4CF-989A-4A2B-982A-561D16C4A12A}">
  <sheetPr codeName="Sheet41">
    <pageSetUpPr fitToPage="1"/>
  </sheetPr>
  <dimension ref="A1:M71"/>
  <sheetViews>
    <sheetView zoomScaleNormal="100" workbookViewId="0">
      <selection activeCell="E71" sqref="E71"/>
    </sheetView>
  </sheetViews>
  <sheetFormatPr defaultRowHeight="18.75" x14ac:dyDescent="0.4"/>
  <cols>
    <col min="2" max="2" width="14.625" style="2" customWidth="1"/>
    <col min="3" max="3" width="14.125" bestFit="1" customWidth="1"/>
    <col min="4" max="4" width="15.25" customWidth="1"/>
    <col min="5" max="5" width="19.5" bestFit="1" customWidth="1"/>
    <col min="6" max="6" width="17" customWidth="1"/>
    <col min="7" max="8" width="17.75" style="2" bestFit="1" customWidth="1"/>
    <col min="9" max="9" width="17.75" style="2" customWidth="1"/>
    <col min="10" max="10" width="16.25" customWidth="1"/>
    <col min="11" max="11" width="35.75" customWidth="1"/>
  </cols>
  <sheetData>
    <row r="1" spans="1:13" ht="24" x14ac:dyDescent="0.4">
      <c r="A1" s="1" t="s">
        <v>0</v>
      </c>
      <c r="G1"/>
    </row>
    <row r="2" spans="1:13" x14ac:dyDescent="0.15">
      <c r="A2" s="3" t="s">
        <v>1</v>
      </c>
      <c r="B2" s="4"/>
      <c r="C2" s="5"/>
      <c r="D2" s="5"/>
      <c r="E2" s="5"/>
      <c r="F2" s="5"/>
      <c r="G2" s="6"/>
      <c r="H2" s="6"/>
      <c r="I2" s="6"/>
      <c r="J2" s="5"/>
    </row>
    <row r="3" spans="1:13" ht="19.5" thickBot="1" x14ac:dyDescent="0.2">
      <c r="A3" s="3" t="s">
        <v>2</v>
      </c>
      <c r="B3" s="6"/>
      <c r="C3" s="5"/>
      <c r="D3" s="5"/>
      <c r="E3" s="5"/>
      <c r="F3" s="5"/>
      <c r="G3" s="6"/>
      <c r="H3" s="6"/>
      <c r="I3" s="6"/>
      <c r="J3" s="5"/>
    </row>
    <row r="4" spans="1:13" x14ac:dyDescent="0.15">
      <c r="A4" s="7" t="s">
        <v>3</v>
      </c>
      <c r="B4" s="8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10" t="s">
        <v>10</v>
      </c>
      <c r="I4" s="10" t="s">
        <v>11</v>
      </c>
      <c r="J4" s="10" t="s">
        <v>12</v>
      </c>
      <c r="K4" s="11" t="s">
        <v>13</v>
      </c>
    </row>
    <row r="5" spans="1:13" ht="19.5" x14ac:dyDescent="0.4">
      <c r="A5" s="12"/>
      <c r="B5" s="13"/>
      <c r="C5" s="14"/>
      <c r="D5" s="14"/>
      <c r="E5" s="14">
        <f>C5-D5</f>
        <v>0</v>
      </c>
      <c r="F5" s="15"/>
      <c r="G5" s="16"/>
      <c r="H5" s="17"/>
      <c r="I5" s="18"/>
      <c r="J5" s="14">
        <f>ROUND(E5*I5,0)</f>
        <v>0</v>
      </c>
      <c r="K5" s="19"/>
      <c r="L5" s="20"/>
      <c r="M5" s="20"/>
    </row>
    <row r="6" spans="1:13" ht="19.5" x14ac:dyDescent="0.4">
      <c r="A6" s="12"/>
      <c r="B6" s="13"/>
      <c r="C6" s="14"/>
      <c r="D6" s="14"/>
      <c r="E6" s="14"/>
      <c r="F6" s="15"/>
      <c r="G6" s="16"/>
      <c r="H6" s="17"/>
      <c r="I6" s="18"/>
      <c r="J6" s="14">
        <f t="shared" ref="J6:J13" si="0">ROUND(E6*I6,0)</f>
        <v>0</v>
      </c>
      <c r="K6" s="19"/>
      <c r="L6" s="20"/>
      <c r="M6" s="20"/>
    </row>
    <row r="7" spans="1:13" ht="19.5" x14ac:dyDescent="0.4">
      <c r="A7" s="12"/>
      <c r="B7" s="13"/>
      <c r="C7" s="14"/>
      <c r="D7" s="14"/>
      <c r="E7" s="14"/>
      <c r="F7" s="15"/>
      <c r="G7" s="16"/>
      <c r="H7" s="17"/>
      <c r="I7" s="18"/>
      <c r="J7" s="14">
        <f t="shared" si="0"/>
        <v>0</v>
      </c>
      <c r="K7" s="19"/>
      <c r="L7" s="20"/>
      <c r="M7" s="20"/>
    </row>
    <row r="8" spans="1:13" ht="19.5" x14ac:dyDescent="0.4">
      <c r="A8" s="12"/>
      <c r="B8" s="13"/>
      <c r="C8" s="14"/>
      <c r="D8" s="14"/>
      <c r="E8" s="14"/>
      <c r="F8" s="15"/>
      <c r="G8" s="16"/>
      <c r="H8" s="17"/>
      <c r="I8" s="18"/>
      <c r="J8" s="14">
        <f t="shared" si="0"/>
        <v>0</v>
      </c>
      <c r="K8" s="19"/>
      <c r="L8" s="20"/>
      <c r="M8" s="20"/>
    </row>
    <row r="9" spans="1:13" ht="19.5" x14ac:dyDescent="0.4">
      <c r="A9" s="21"/>
      <c r="B9" s="16"/>
      <c r="C9" s="22"/>
      <c r="D9" s="22"/>
      <c r="E9" s="14"/>
      <c r="F9" s="23"/>
      <c r="G9" s="16"/>
      <c r="H9" s="17"/>
      <c r="I9" s="18"/>
      <c r="J9" s="14">
        <f t="shared" si="0"/>
        <v>0</v>
      </c>
      <c r="K9" s="19"/>
    </row>
    <row r="10" spans="1:13" ht="19.5" x14ac:dyDescent="0.4">
      <c r="A10" s="21"/>
      <c r="B10" s="16"/>
      <c r="C10" s="22"/>
      <c r="D10" s="22"/>
      <c r="E10" s="14"/>
      <c r="F10" s="23"/>
      <c r="G10" s="16"/>
      <c r="H10" s="17"/>
      <c r="I10" s="18"/>
      <c r="J10" s="14">
        <f t="shared" si="0"/>
        <v>0</v>
      </c>
      <c r="K10" s="19"/>
    </row>
    <row r="11" spans="1:13" ht="19.5" x14ac:dyDescent="0.4">
      <c r="A11" s="12"/>
      <c r="B11" s="13"/>
      <c r="C11" s="14"/>
      <c r="D11" s="14"/>
      <c r="E11" s="14"/>
      <c r="F11" s="15"/>
      <c r="G11" s="16"/>
      <c r="H11" s="17"/>
      <c r="I11" s="18"/>
      <c r="J11" s="14">
        <f t="shared" si="0"/>
        <v>0</v>
      </c>
      <c r="K11" s="19"/>
    </row>
    <row r="12" spans="1:13" ht="19.5" x14ac:dyDescent="0.4">
      <c r="A12" s="12"/>
      <c r="B12" s="13"/>
      <c r="C12" s="14"/>
      <c r="D12" s="14"/>
      <c r="E12" s="14"/>
      <c r="F12" s="15"/>
      <c r="G12" s="16"/>
      <c r="H12" s="17"/>
      <c r="I12" s="18"/>
      <c r="J12" s="14">
        <f t="shared" si="0"/>
        <v>0</v>
      </c>
      <c r="K12" s="19"/>
      <c r="L12" s="20"/>
      <c r="M12" s="20"/>
    </row>
    <row r="13" spans="1:13" ht="20.25" thickBot="1" x14ac:dyDescent="0.45">
      <c r="A13" s="21"/>
      <c r="B13" s="16"/>
      <c r="C13" s="22"/>
      <c r="D13" s="22"/>
      <c r="E13" s="14"/>
      <c r="F13" s="23"/>
      <c r="G13" s="16"/>
      <c r="H13" s="17"/>
      <c r="I13" s="24"/>
      <c r="J13" s="14">
        <f t="shared" si="0"/>
        <v>0</v>
      </c>
      <c r="K13" s="19"/>
      <c r="L13" s="20"/>
      <c r="M13" s="20"/>
    </row>
    <row r="14" spans="1:13" ht="21" thickTop="1" thickBot="1" x14ac:dyDescent="0.2">
      <c r="A14" s="25" t="s">
        <v>14</v>
      </c>
      <c r="B14" s="26"/>
      <c r="C14" s="27">
        <f>SUM(C5:C13)</f>
        <v>0</v>
      </c>
      <c r="D14" s="27">
        <f>SUM(D5:D13)</f>
        <v>0</v>
      </c>
      <c r="E14" s="27">
        <f>SUM(E5:E13)</f>
        <v>0</v>
      </c>
      <c r="F14" s="27"/>
      <c r="G14" s="28"/>
      <c r="H14" s="29"/>
      <c r="I14" s="30"/>
      <c r="J14" s="31">
        <f>SUM(J5:J13)</f>
        <v>0</v>
      </c>
      <c r="K14" s="32"/>
    </row>
    <row r="15" spans="1:13" x14ac:dyDescent="0.15">
      <c r="A15" s="6"/>
      <c r="B15" s="33"/>
      <c r="C15" s="34"/>
      <c r="D15" s="34"/>
      <c r="E15" s="34"/>
      <c r="F15" s="34"/>
      <c r="G15" s="33"/>
      <c r="H15" s="33"/>
      <c r="I15" s="33"/>
      <c r="J15" s="34"/>
    </row>
    <row r="16" spans="1:13" x14ac:dyDescent="0.4">
      <c r="D16" s="35"/>
    </row>
    <row r="17" spans="1:12" ht="19.5" thickBot="1" x14ac:dyDescent="0.2">
      <c r="A17" s="3" t="s">
        <v>15</v>
      </c>
      <c r="B17" s="6"/>
      <c r="C17" s="5"/>
      <c r="D17" s="36"/>
      <c r="E17" s="5"/>
      <c r="F17" s="5"/>
      <c r="G17" s="6"/>
      <c r="H17" s="6"/>
      <c r="I17" s="6"/>
      <c r="J17" s="5"/>
    </row>
    <row r="18" spans="1:12" x14ac:dyDescent="0.15">
      <c r="A18" s="7" t="s">
        <v>3</v>
      </c>
      <c r="B18" s="8" t="s">
        <v>4</v>
      </c>
      <c r="C18" s="9" t="s">
        <v>5</v>
      </c>
      <c r="D18" s="37" t="s">
        <v>8</v>
      </c>
      <c r="E18" s="9" t="s">
        <v>9</v>
      </c>
      <c r="F18" s="10" t="s">
        <v>10</v>
      </c>
      <c r="G18" s="10" t="s">
        <v>11</v>
      </c>
      <c r="H18" s="9" t="s">
        <v>12</v>
      </c>
      <c r="I18" s="103" t="s">
        <v>13</v>
      </c>
      <c r="J18" s="103"/>
      <c r="K18" s="104"/>
    </row>
    <row r="19" spans="1:12" ht="19.5" x14ac:dyDescent="0.4">
      <c r="A19" s="12"/>
      <c r="B19" s="38"/>
      <c r="C19" s="39"/>
      <c r="D19" s="40"/>
      <c r="E19" s="41"/>
      <c r="F19" s="42"/>
      <c r="G19" s="43"/>
      <c r="H19" s="44">
        <f>ROUND(C19*G19,0)</f>
        <v>0</v>
      </c>
      <c r="I19" s="95"/>
      <c r="J19" s="96"/>
      <c r="K19" s="97"/>
    </row>
    <row r="20" spans="1:12" ht="19.5" x14ac:dyDescent="0.4">
      <c r="A20" s="12"/>
      <c r="B20" s="38"/>
      <c r="C20" s="39"/>
      <c r="D20" s="40"/>
      <c r="E20" s="41"/>
      <c r="F20" s="42"/>
      <c r="G20" s="43"/>
      <c r="H20" s="44">
        <f t="shared" ref="H20:H29" si="1">ROUND(C20*G20,0)</f>
        <v>0</v>
      </c>
      <c r="I20" s="95"/>
      <c r="J20" s="96"/>
      <c r="K20" s="97"/>
    </row>
    <row r="21" spans="1:12" ht="19.5" x14ac:dyDescent="0.4">
      <c r="A21" s="12"/>
      <c r="B21" s="38"/>
      <c r="C21" s="39"/>
      <c r="D21" s="40"/>
      <c r="E21" s="41"/>
      <c r="F21" s="42"/>
      <c r="G21" s="43"/>
      <c r="H21" s="44">
        <f t="shared" si="1"/>
        <v>0</v>
      </c>
      <c r="I21" s="95"/>
      <c r="J21" s="96"/>
      <c r="K21" s="97"/>
    </row>
    <row r="22" spans="1:12" ht="19.5" x14ac:dyDescent="0.4">
      <c r="A22" s="12"/>
      <c r="B22" s="38"/>
      <c r="C22" s="39"/>
      <c r="D22" s="40"/>
      <c r="E22" s="41"/>
      <c r="F22" s="42"/>
      <c r="G22" s="43"/>
      <c r="H22" s="44">
        <f t="shared" si="1"/>
        <v>0</v>
      </c>
      <c r="I22" s="95"/>
      <c r="J22" s="108"/>
      <c r="K22" s="109"/>
    </row>
    <row r="23" spans="1:12" ht="19.5" x14ac:dyDescent="0.4">
      <c r="A23" s="12"/>
      <c r="B23" s="38"/>
      <c r="C23" s="39"/>
      <c r="D23" s="40"/>
      <c r="E23" s="41"/>
      <c r="F23" s="42"/>
      <c r="G23" s="43"/>
      <c r="H23" s="44">
        <f t="shared" si="1"/>
        <v>0</v>
      </c>
      <c r="I23" s="95"/>
      <c r="J23" s="108"/>
      <c r="K23" s="109"/>
    </row>
    <row r="24" spans="1:12" ht="19.5" x14ac:dyDescent="0.4">
      <c r="A24" s="12"/>
      <c r="B24" s="38"/>
      <c r="C24" s="39"/>
      <c r="D24" s="40"/>
      <c r="E24" s="16"/>
      <c r="F24" s="45"/>
      <c r="G24" s="43"/>
      <c r="H24" s="44">
        <f t="shared" si="1"/>
        <v>0</v>
      </c>
      <c r="I24" s="95"/>
      <c r="J24" s="96"/>
      <c r="K24" s="97"/>
    </row>
    <row r="25" spans="1:12" ht="19.5" x14ac:dyDescent="0.4">
      <c r="A25" s="12"/>
      <c r="B25" s="38"/>
      <c r="C25" s="39"/>
      <c r="D25" s="40"/>
      <c r="E25" s="16"/>
      <c r="F25" s="45"/>
      <c r="G25" s="43"/>
      <c r="H25" s="44">
        <f t="shared" si="1"/>
        <v>0</v>
      </c>
      <c r="I25" s="95"/>
      <c r="J25" s="108"/>
      <c r="K25" s="109"/>
    </row>
    <row r="26" spans="1:12" ht="19.5" x14ac:dyDescent="0.4">
      <c r="A26" s="12"/>
      <c r="B26" s="38"/>
      <c r="C26" s="39"/>
      <c r="D26" s="40"/>
      <c r="E26" s="16"/>
      <c r="F26" s="45"/>
      <c r="G26" s="43"/>
      <c r="H26" s="44">
        <f t="shared" si="1"/>
        <v>0</v>
      </c>
      <c r="I26" s="95"/>
      <c r="J26" s="96"/>
      <c r="K26" s="97"/>
    </row>
    <row r="27" spans="1:12" ht="19.5" x14ac:dyDescent="0.4">
      <c r="A27" s="12"/>
      <c r="B27" s="38"/>
      <c r="C27" s="39"/>
      <c r="D27" s="40"/>
      <c r="E27" s="41"/>
      <c r="F27" s="42"/>
      <c r="G27" s="43"/>
      <c r="H27" s="44">
        <f t="shared" si="1"/>
        <v>0</v>
      </c>
      <c r="I27" s="95"/>
      <c r="J27" s="96"/>
      <c r="K27" s="97"/>
    </row>
    <row r="28" spans="1:12" ht="19.5" x14ac:dyDescent="0.4">
      <c r="A28" s="12"/>
      <c r="B28" s="38"/>
      <c r="C28" s="39"/>
      <c r="D28" s="40"/>
      <c r="E28" s="16"/>
      <c r="F28" s="45"/>
      <c r="G28" s="43"/>
      <c r="H28" s="44">
        <f t="shared" si="1"/>
        <v>0</v>
      </c>
      <c r="I28" s="111"/>
      <c r="J28" s="111"/>
      <c r="K28" s="112"/>
    </row>
    <row r="29" spans="1:12" ht="20.25" thickBot="1" x14ac:dyDescent="0.45">
      <c r="A29" s="12"/>
      <c r="B29" s="38"/>
      <c r="C29" s="39"/>
      <c r="D29" s="40"/>
      <c r="E29" s="41"/>
      <c r="F29" s="42"/>
      <c r="G29" s="43"/>
      <c r="H29" s="44">
        <f t="shared" si="1"/>
        <v>0</v>
      </c>
      <c r="I29" s="95"/>
      <c r="J29" s="96"/>
      <c r="K29" s="97"/>
    </row>
    <row r="30" spans="1:12" ht="21" thickTop="1" thickBot="1" x14ac:dyDescent="0.2">
      <c r="A30" s="25" t="s">
        <v>14</v>
      </c>
      <c r="B30" s="28"/>
      <c r="C30" s="27">
        <f>SUM(C19:C29)</f>
        <v>0</v>
      </c>
      <c r="D30" s="46"/>
      <c r="E30" s="28"/>
      <c r="F30" s="47"/>
      <c r="G30" s="30"/>
      <c r="H30" s="31">
        <f>SUM(H19:H29)</f>
        <v>0</v>
      </c>
      <c r="I30" s="98"/>
      <c r="J30" s="99"/>
      <c r="K30" s="100"/>
    </row>
    <row r="31" spans="1:12" ht="19.5" x14ac:dyDescent="0.15">
      <c r="A31" s="48"/>
      <c r="B31" s="49"/>
      <c r="C31" s="50"/>
      <c r="D31" s="51"/>
      <c r="E31" s="49"/>
      <c r="F31" s="52"/>
      <c r="G31" s="49"/>
      <c r="H31" s="53"/>
      <c r="I31" s="54"/>
      <c r="J31" s="54"/>
      <c r="K31" s="54"/>
    </row>
    <row r="32" spans="1:12" ht="19.5" x14ac:dyDescent="0.15">
      <c r="A32" s="48"/>
      <c r="B32" s="49"/>
      <c r="C32" s="55"/>
      <c r="D32" s="50"/>
      <c r="E32" s="51"/>
      <c r="F32" s="49"/>
      <c r="G32" s="52"/>
      <c r="H32" s="49"/>
      <c r="I32" s="53"/>
      <c r="J32" s="54"/>
      <c r="K32" s="54"/>
      <c r="L32" s="54"/>
    </row>
    <row r="33" spans="1:12" ht="19.5" thickBot="1" x14ac:dyDescent="0.2">
      <c r="A33" s="3" t="s">
        <v>16</v>
      </c>
      <c r="B33" s="6"/>
      <c r="C33" s="6"/>
      <c r="D33" s="5"/>
      <c r="E33" s="36"/>
      <c r="F33" s="5"/>
      <c r="G33" s="5"/>
      <c r="H33" s="6"/>
      <c r="I33" s="6"/>
      <c r="J33" s="6"/>
      <c r="K33" s="5"/>
    </row>
    <row r="34" spans="1:12" x14ac:dyDescent="0.15">
      <c r="A34" s="7" t="s">
        <v>3</v>
      </c>
      <c r="B34" s="8" t="s">
        <v>4</v>
      </c>
      <c r="C34" s="8" t="s">
        <v>17</v>
      </c>
      <c r="D34" s="9" t="s">
        <v>5</v>
      </c>
      <c r="E34" s="37" t="s">
        <v>8</v>
      </c>
      <c r="F34" s="9" t="s">
        <v>9</v>
      </c>
      <c r="G34" s="10" t="s">
        <v>10</v>
      </c>
      <c r="H34" s="10" t="s">
        <v>11</v>
      </c>
      <c r="I34" s="9" t="s">
        <v>12</v>
      </c>
      <c r="J34" s="103" t="s">
        <v>13</v>
      </c>
      <c r="K34" s="103"/>
      <c r="L34" s="104"/>
    </row>
    <row r="35" spans="1:12" ht="19.5" x14ac:dyDescent="0.4">
      <c r="A35" s="12"/>
      <c r="B35" s="56"/>
      <c r="C35" s="57"/>
      <c r="D35" s="39"/>
      <c r="E35" s="40"/>
      <c r="F35" s="16"/>
      <c r="G35" s="45"/>
      <c r="H35" s="43"/>
      <c r="I35" s="44">
        <f>ROUND(D35*H35,0)</f>
        <v>0</v>
      </c>
      <c r="J35" s="95"/>
      <c r="K35" s="96"/>
      <c r="L35" s="97"/>
    </row>
    <row r="36" spans="1:12" ht="19.5" x14ac:dyDescent="0.4">
      <c r="A36" s="12"/>
      <c r="B36" s="56"/>
      <c r="C36" s="57"/>
      <c r="D36" s="39"/>
      <c r="E36" s="40"/>
      <c r="F36" s="41"/>
      <c r="G36" s="42"/>
      <c r="H36" s="43"/>
      <c r="I36" s="44">
        <f>ROUND(D36*H36,0)</f>
        <v>0</v>
      </c>
      <c r="J36" s="95"/>
      <c r="K36" s="96"/>
      <c r="L36" s="97"/>
    </row>
    <row r="37" spans="1:12" ht="19.5" x14ac:dyDescent="0.4">
      <c r="A37" s="12"/>
      <c r="B37" s="56"/>
      <c r="C37" s="57"/>
      <c r="D37" s="39"/>
      <c r="E37" s="40"/>
      <c r="F37" s="41"/>
      <c r="G37" s="42"/>
      <c r="H37" s="43"/>
      <c r="I37" s="44">
        <f>ROUND(D37*H37,0)</f>
        <v>0</v>
      </c>
      <c r="J37" s="95"/>
      <c r="K37" s="96"/>
      <c r="L37" s="97"/>
    </row>
    <row r="38" spans="1:12" ht="20.25" thickBot="1" x14ac:dyDescent="0.45">
      <c r="A38" s="12"/>
      <c r="B38" s="38"/>
      <c r="C38" s="57"/>
      <c r="D38" s="39"/>
      <c r="E38" s="40"/>
      <c r="F38" s="41"/>
      <c r="G38" s="42"/>
      <c r="H38" s="43"/>
      <c r="I38" s="44">
        <f>ROUND(D38*H38,0)</f>
        <v>0</v>
      </c>
      <c r="J38" s="95"/>
      <c r="K38" s="96"/>
      <c r="L38" s="97"/>
    </row>
    <row r="39" spans="1:12" ht="21" thickTop="1" thickBot="1" x14ac:dyDescent="0.2">
      <c r="A39" s="25" t="s">
        <v>14</v>
      </c>
      <c r="B39" s="58"/>
      <c r="C39" s="59"/>
      <c r="D39" s="60">
        <f>SUM(D35:D38)</f>
        <v>0</v>
      </c>
      <c r="E39" s="46"/>
      <c r="F39" s="28"/>
      <c r="G39" s="47"/>
      <c r="H39" s="30"/>
      <c r="I39" s="31">
        <f>SUM(I35:I38)</f>
        <v>0</v>
      </c>
      <c r="J39" s="98"/>
      <c r="K39" s="99"/>
      <c r="L39" s="100"/>
    </row>
    <row r="40" spans="1:12" ht="19.5" x14ac:dyDescent="0.15">
      <c r="A40" s="48"/>
      <c r="B40" s="61"/>
      <c r="C40" s="62"/>
      <c r="D40" s="63"/>
      <c r="E40" s="51"/>
      <c r="F40" s="49"/>
      <c r="G40" s="52"/>
      <c r="H40" s="49"/>
      <c r="I40" s="53"/>
      <c r="J40" s="54"/>
      <c r="K40" s="54"/>
      <c r="L40" s="54"/>
    </row>
    <row r="41" spans="1:12" ht="19.5" x14ac:dyDescent="0.15">
      <c r="A41" s="48"/>
      <c r="B41" s="61"/>
      <c r="C41" s="62"/>
      <c r="D41" s="63"/>
      <c r="E41" s="51"/>
      <c r="F41" s="49"/>
      <c r="G41" s="52"/>
      <c r="H41" s="49"/>
      <c r="I41" s="53"/>
      <c r="J41" s="54"/>
      <c r="K41" s="54"/>
      <c r="L41" s="54"/>
    </row>
    <row r="42" spans="1:12" ht="19.5" thickBot="1" x14ac:dyDescent="0.2">
      <c r="A42" s="3" t="s">
        <v>18</v>
      </c>
      <c r="B42" s="6"/>
      <c r="C42" s="6"/>
      <c r="D42" s="5"/>
      <c r="E42" s="36"/>
      <c r="F42" s="5"/>
      <c r="G42" s="5"/>
      <c r="H42" s="6"/>
      <c r="I42" s="6"/>
      <c r="J42" s="6"/>
      <c r="K42" s="5"/>
    </row>
    <row r="43" spans="1:12" x14ac:dyDescent="0.15">
      <c r="A43" s="7" t="s">
        <v>3</v>
      </c>
      <c r="B43" s="8" t="s">
        <v>4</v>
      </c>
      <c r="C43" s="8" t="s">
        <v>17</v>
      </c>
      <c r="D43" s="9" t="s">
        <v>5</v>
      </c>
      <c r="E43" s="37" t="s">
        <v>8</v>
      </c>
      <c r="F43" s="9" t="s">
        <v>9</v>
      </c>
      <c r="G43" s="10" t="s">
        <v>10</v>
      </c>
      <c r="H43" s="10" t="s">
        <v>11</v>
      </c>
      <c r="I43" s="9" t="s">
        <v>12</v>
      </c>
      <c r="J43" s="103" t="s">
        <v>13</v>
      </c>
      <c r="K43" s="103"/>
      <c r="L43" s="104"/>
    </row>
    <row r="44" spans="1:12" ht="19.5" x14ac:dyDescent="0.4">
      <c r="A44" s="12"/>
      <c r="B44" s="56"/>
      <c r="C44" s="57"/>
      <c r="D44" s="39"/>
      <c r="E44" s="40"/>
      <c r="F44" s="16"/>
      <c r="G44" s="45"/>
      <c r="H44" s="43"/>
      <c r="I44" s="44">
        <f>ROUND(D44*H44,0)</f>
        <v>0</v>
      </c>
      <c r="J44" s="95"/>
      <c r="K44" s="96"/>
      <c r="L44" s="97"/>
    </row>
    <row r="45" spans="1:12" ht="19.5" x14ac:dyDescent="0.4">
      <c r="A45" s="12"/>
      <c r="B45" s="56"/>
      <c r="C45" s="57"/>
      <c r="D45" s="39"/>
      <c r="E45" s="40"/>
      <c r="F45" s="41"/>
      <c r="G45" s="42"/>
      <c r="H45" s="43"/>
      <c r="I45" s="44">
        <f>ROUND(D45*H45,0)</f>
        <v>0</v>
      </c>
      <c r="J45" s="95"/>
      <c r="K45" s="96"/>
      <c r="L45" s="97"/>
    </row>
    <row r="46" spans="1:12" ht="19.5" x14ac:dyDescent="0.4">
      <c r="A46" s="12"/>
      <c r="B46" s="56"/>
      <c r="C46" s="57"/>
      <c r="D46" s="39"/>
      <c r="E46" s="40"/>
      <c r="F46" s="41"/>
      <c r="G46" s="42"/>
      <c r="H46" s="43"/>
      <c r="I46" s="44">
        <f>ROUND(D46*H46,0)</f>
        <v>0</v>
      </c>
      <c r="J46" s="95"/>
      <c r="K46" s="96"/>
      <c r="L46" s="97"/>
    </row>
    <row r="47" spans="1:12" ht="20.25" thickBot="1" x14ac:dyDescent="0.45">
      <c r="A47" s="12"/>
      <c r="B47" s="38"/>
      <c r="C47" s="57"/>
      <c r="D47" s="39"/>
      <c r="E47" s="40"/>
      <c r="F47" s="41"/>
      <c r="G47" s="42"/>
      <c r="H47" s="43"/>
      <c r="I47" s="44">
        <f>ROUND(D47*H47,0)</f>
        <v>0</v>
      </c>
      <c r="J47" s="95"/>
      <c r="K47" s="96"/>
      <c r="L47" s="97"/>
    </row>
    <row r="48" spans="1:12" ht="21" thickTop="1" thickBot="1" x14ac:dyDescent="0.2">
      <c r="A48" s="25" t="s">
        <v>14</v>
      </c>
      <c r="B48" s="58"/>
      <c r="C48" s="59"/>
      <c r="D48" s="60">
        <f>SUM(D44:D47)</f>
        <v>0</v>
      </c>
      <c r="E48" s="46"/>
      <c r="F48" s="28"/>
      <c r="G48" s="47"/>
      <c r="H48" s="30"/>
      <c r="I48" s="31">
        <f>SUM(I44:I47)</f>
        <v>0</v>
      </c>
      <c r="J48" s="98"/>
      <c r="K48" s="99"/>
      <c r="L48" s="100"/>
    </row>
    <row r="49" spans="1:12" ht="19.5" x14ac:dyDescent="0.15">
      <c r="A49" s="48"/>
      <c r="B49" s="61"/>
      <c r="C49" s="62"/>
      <c r="D49" s="63"/>
      <c r="E49" s="51"/>
      <c r="F49" s="49"/>
      <c r="G49" s="52"/>
      <c r="H49" s="49"/>
      <c r="I49" s="53"/>
      <c r="J49" s="54"/>
      <c r="K49" s="54"/>
      <c r="L49" s="54"/>
    </row>
    <row r="50" spans="1:12" x14ac:dyDescent="0.15">
      <c r="A50" s="6"/>
      <c r="B50" s="64"/>
      <c r="C50" s="65"/>
      <c r="D50" s="66"/>
      <c r="E50" s="33"/>
      <c r="F50" s="33"/>
      <c r="G50" s="33"/>
      <c r="H50" s="34"/>
      <c r="I50"/>
    </row>
    <row r="51" spans="1:12" ht="19.5" thickBot="1" x14ac:dyDescent="0.2">
      <c r="A51" s="3" t="s">
        <v>19</v>
      </c>
      <c r="B51" s="6"/>
      <c r="C51" s="6"/>
      <c r="D51" s="5"/>
      <c r="E51" s="36"/>
      <c r="F51" s="5"/>
      <c r="G51" s="5"/>
      <c r="H51" s="6"/>
      <c r="I51" s="6"/>
      <c r="J51" s="6"/>
      <c r="K51" s="5"/>
    </row>
    <row r="52" spans="1:12" x14ac:dyDescent="0.15">
      <c r="A52" s="7" t="s">
        <v>3</v>
      </c>
      <c r="B52" s="8" t="s">
        <v>4</v>
      </c>
      <c r="C52" s="9" t="s">
        <v>5</v>
      </c>
      <c r="D52" s="37" t="s">
        <v>8</v>
      </c>
      <c r="E52" s="9" t="s">
        <v>9</v>
      </c>
      <c r="F52" s="10" t="s">
        <v>10</v>
      </c>
      <c r="G52" s="10" t="s">
        <v>11</v>
      </c>
      <c r="H52" s="9" t="s">
        <v>12</v>
      </c>
      <c r="I52" s="103" t="s">
        <v>13</v>
      </c>
      <c r="J52" s="103"/>
      <c r="K52" s="104"/>
    </row>
    <row r="53" spans="1:12" ht="19.5" x14ac:dyDescent="0.4">
      <c r="A53" s="12"/>
      <c r="B53" s="56"/>
      <c r="C53" s="39"/>
      <c r="D53" s="40"/>
      <c r="E53" s="16"/>
      <c r="F53" s="45"/>
      <c r="G53" s="43"/>
      <c r="H53" s="44">
        <f>ROUND(C53*G53,0)</f>
        <v>0</v>
      </c>
      <c r="I53" s="95"/>
      <c r="J53" s="96"/>
      <c r="K53" s="115"/>
    </row>
    <row r="54" spans="1:12" ht="19.5" x14ac:dyDescent="0.4">
      <c r="A54" s="12"/>
      <c r="B54" s="56"/>
      <c r="C54" s="39"/>
      <c r="D54" s="40"/>
      <c r="E54" s="41"/>
      <c r="F54" s="42"/>
      <c r="G54" s="43"/>
      <c r="H54" s="44">
        <f>ROUND(C54*G54,0)</f>
        <v>0</v>
      </c>
      <c r="I54" s="111"/>
      <c r="J54" s="111"/>
      <c r="K54" s="112"/>
    </row>
    <row r="55" spans="1:12" ht="19.5" x14ac:dyDescent="0.4">
      <c r="A55" s="12"/>
      <c r="B55" s="56"/>
      <c r="C55" s="39"/>
      <c r="D55" s="40"/>
      <c r="E55" s="41"/>
      <c r="F55" s="42"/>
      <c r="G55" s="43"/>
      <c r="H55" s="44">
        <f>ROUND(C55*G55,0)</f>
        <v>0</v>
      </c>
      <c r="I55" s="95"/>
      <c r="J55" s="108"/>
      <c r="K55" s="109"/>
    </row>
    <row r="56" spans="1:12" ht="19.5" x14ac:dyDescent="0.4">
      <c r="A56" s="12"/>
      <c r="B56" s="67"/>
      <c r="C56" s="39"/>
      <c r="D56" s="40"/>
      <c r="E56" s="41"/>
      <c r="F56" s="42"/>
      <c r="G56" s="43"/>
      <c r="H56" s="44">
        <f>ROUND(C56*G56,0)</f>
        <v>0</v>
      </c>
      <c r="I56" s="95"/>
      <c r="J56" s="96"/>
      <c r="K56" s="97"/>
    </row>
    <row r="57" spans="1:12" ht="20.25" thickBot="1" x14ac:dyDescent="0.45">
      <c r="A57" s="12"/>
      <c r="B57" s="38"/>
      <c r="C57" s="39"/>
      <c r="D57" s="40"/>
      <c r="E57" s="41"/>
      <c r="F57" s="42"/>
      <c r="G57" s="43"/>
      <c r="H57" s="44">
        <f>ROUND(C57*G57,0)</f>
        <v>0</v>
      </c>
      <c r="I57" s="95"/>
      <c r="J57" s="96"/>
      <c r="K57" s="97"/>
    </row>
    <row r="58" spans="1:12" ht="21" thickTop="1" thickBot="1" x14ac:dyDescent="0.2">
      <c r="A58" s="25" t="s">
        <v>14</v>
      </c>
      <c r="B58" s="58"/>
      <c r="C58" s="60">
        <f>SUM(C53:C57)</f>
        <v>0</v>
      </c>
      <c r="D58" s="46"/>
      <c r="E58" s="28"/>
      <c r="F58" s="47"/>
      <c r="G58" s="30"/>
      <c r="H58" s="31">
        <f>SUM(H53:H57)</f>
        <v>0</v>
      </c>
      <c r="I58" s="98"/>
      <c r="J58" s="99"/>
      <c r="K58" s="100"/>
    </row>
    <row r="59" spans="1:12" ht="19.5" x14ac:dyDescent="0.15">
      <c r="A59" s="48"/>
      <c r="B59" s="61"/>
      <c r="C59" s="63"/>
      <c r="D59" s="51"/>
      <c r="E59" s="49"/>
      <c r="F59" s="52"/>
      <c r="G59" s="49"/>
      <c r="H59" s="53"/>
      <c r="I59" s="54"/>
      <c r="J59" s="54"/>
      <c r="K59" s="54"/>
    </row>
    <row r="60" spans="1:12" ht="19.5" x14ac:dyDescent="0.15">
      <c r="A60" s="48"/>
      <c r="B60" s="61"/>
      <c r="C60" s="63"/>
      <c r="D60" s="51"/>
      <c r="E60" s="49"/>
      <c r="F60" s="52"/>
      <c r="G60" s="49"/>
      <c r="H60" s="53"/>
      <c r="I60" s="54"/>
      <c r="J60" s="54"/>
      <c r="K60" s="54"/>
    </row>
    <row r="61" spans="1:12" ht="19.5" thickBot="1" x14ac:dyDescent="0.2">
      <c r="A61" s="3" t="s">
        <v>20</v>
      </c>
      <c r="B61" s="6"/>
      <c r="C61" s="6"/>
      <c r="D61" s="5"/>
      <c r="E61" s="36"/>
      <c r="F61" s="5"/>
      <c r="G61" s="5"/>
      <c r="H61" s="6"/>
      <c r="I61" s="6"/>
      <c r="J61" s="6"/>
      <c r="K61" s="5"/>
    </row>
    <row r="62" spans="1:12" x14ac:dyDescent="0.15">
      <c r="A62" s="7" t="s">
        <v>3</v>
      </c>
      <c r="B62" s="8" t="s">
        <v>4</v>
      </c>
      <c r="C62" s="9" t="s">
        <v>5</v>
      </c>
      <c r="D62" s="37" t="s">
        <v>8</v>
      </c>
      <c r="E62" s="9" t="s">
        <v>9</v>
      </c>
      <c r="F62" s="10" t="s">
        <v>10</v>
      </c>
      <c r="G62" s="10" t="s">
        <v>11</v>
      </c>
      <c r="H62" s="9" t="s">
        <v>12</v>
      </c>
      <c r="I62" s="103" t="s">
        <v>13</v>
      </c>
      <c r="J62" s="103"/>
      <c r="K62" s="104"/>
    </row>
    <row r="63" spans="1:12" ht="19.5" x14ac:dyDescent="0.4">
      <c r="A63" s="12"/>
      <c r="B63" s="56"/>
      <c r="C63" s="39"/>
      <c r="D63" s="40"/>
      <c r="E63" s="16"/>
      <c r="F63" s="45"/>
      <c r="G63" s="43"/>
      <c r="H63" s="44">
        <f>ROUND(C63*G63,0)</f>
        <v>0</v>
      </c>
      <c r="I63" s="95"/>
      <c r="J63" s="96"/>
      <c r="K63" s="115"/>
    </row>
    <row r="64" spans="1:12" ht="19.5" x14ac:dyDescent="0.4">
      <c r="A64" s="12"/>
      <c r="B64" s="56"/>
      <c r="C64" s="39"/>
      <c r="D64" s="40"/>
      <c r="E64" s="41"/>
      <c r="F64" s="42"/>
      <c r="G64" s="43"/>
      <c r="H64" s="44">
        <f>ROUND(C64*G64,0)</f>
        <v>0</v>
      </c>
      <c r="I64" s="111"/>
      <c r="J64" s="111"/>
      <c r="K64" s="112"/>
    </row>
    <row r="65" spans="1:11" ht="19.5" x14ac:dyDescent="0.4">
      <c r="A65" s="12"/>
      <c r="B65" s="56"/>
      <c r="C65" s="39"/>
      <c r="D65" s="40"/>
      <c r="E65" s="41"/>
      <c r="F65" s="42"/>
      <c r="G65" s="43"/>
      <c r="H65" s="44">
        <f>ROUND(C65*G65,0)</f>
        <v>0</v>
      </c>
      <c r="I65" s="95"/>
      <c r="J65" s="108"/>
      <c r="K65" s="109"/>
    </row>
    <row r="66" spans="1:11" ht="19.5" x14ac:dyDescent="0.4">
      <c r="A66" s="12"/>
      <c r="B66" s="67"/>
      <c r="C66" s="39"/>
      <c r="D66" s="40"/>
      <c r="E66" s="41"/>
      <c r="F66" s="42"/>
      <c r="G66" s="43"/>
      <c r="H66" s="44">
        <f>ROUND(C66*G66,0)</f>
        <v>0</v>
      </c>
      <c r="I66" s="95"/>
      <c r="J66" s="96"/>
      <c r="K66" s="97"/>
    </row>
    <row r="67" spans="1:11" ht="20.25" thickBot="1" x14ac:dyDescent="0.45">
      <c r="A67" s="12"/>
      <c r="B67" s="38"/>
      <c r="C67" s="39"/>
      <c r="D67" s="40"/>
      <c r="E67" s="41"/>
      <c r="F67" s="42"/>
      <c r="G67" s="43"/>
      <c r="H67" s="44">
        <f>ROUND(C67*G67,0)</f>
        <v>0</v>
      </c>
      <c r="I67" s="95"/>
      <c r="J67" s="96"/>
      <c r="K67" s="97"/>
    </row>
    <row r="68" spans="1:11" ht="21" thickTop="1" thickBot="1" x14ac:dyDescent="0.2">
      <c r="A68" s="25" t="s">
        <v>14</v>
      </c>
      <c r="B68" s="58"/>
      <c r="C68" s="60">
        <f>SUM(C63:C67)</f>
        <v>0</v>
      </c>
      <c r="D68" s="46"/>
      <c r="E68" s="28"/>
      <c r="F68" s="47"/>
      <c r="G68" s="30"/>
      <c r="H68" s="31">
        <f>SUM(H63:H67)</f>
        <v>0</v>
      </c>
      <c r="I68" s="98"/>
      <c r="J68" s="99"/>
      <c r="K68" s="100"/>
    </row>
    <row r="69" spans="1:11" ht="19.5" x14ac:dyDescent="0.15">
      <c r="A69" s="48"/>
      <c r="B69" s="61"/>
      <c r="C69" s="63"/>
      <c r="D69" s="51"/>
      <c r="E69" s="49"/>
      <c r="F69" s="52"/>
      <c r="G69" s="49"/>
      <c r="H69" s="53"/>
      <c r="I69" s="54"/>
      <c r="J69" s="54"/>
      <c r="K69" s="54"/>
    </row>
    <row r="70" spans="1:11" x14ac:dyDescent="0.4">
      <c r="B70" s="2" t="s">
        <v>31</v>
      </c>
      <c r="C70" s="68"/>
    </row>
    <row r="71" spans="1:11" x14ac:dyDescent="0.4">
      <c r="B71" s="69"/>
    </row>
  </sheetData>
  <mergeCells count="39">
    <mergeCell ref="I23:K23"/>
    <mergeCell ref="I18:K18"/>
    <mergeCell ref="I19:K19"/>
    <mergeCell ref="I20:K20"/>
    <mergeCell ref="I21:K21"/>
    <mergeCell ref="I22:K22"/>
    <mergeCell ref="J38:L38"/>
    <mergeCell ref="I24:K24"/>
    <mergeCell ref="I25:K25"/>
    <mergeCell ref="I26:K26"/>
    <mergeCell ref="I27:K27"/>
    <mergeCell ref="I28:K28"/>
    <mergeCell ref="I29:K29"/>
    <mergeCell ref="I30:K30"/>
    <mergeCell ref="J34:L34"/>
    <mergeCell ref="J35:L35"/>
    <mergeCell ref="J36:L36"/>
    <mergeCell ref="J37:L37"/>
    <mergeCell ref="I56:K56"/>
    <mergeCell ref="J39:L39"/>
    <mergeCell ref="J43:L43"/>
    <mergeCell ref="J44:L44"/>
    <mergeCell ref="J45:L45"/>
    <mergeCell ref="J46:L46"/>
    <mergeCell ref="J47:L47"/>
    <mergeCell ref="J48:L48"/>
    <mergeCell ref="I52:K52"/>
    <mergeCell ref="I53:K53"/>
    <mergeCell ref="I54:K54"/>
    <mergeCell ref="I55:K55"/>
    <mergeCell ref="I66:K66"/>
    <mergeCell ref="I67:K67"/>
    <mergeCell ref="I68:K68"/>
    <mergeCell ref="I57:K57"/>
    <mergeCell ref="I58:K58"/>
    <mergeCell ref="I62:K62"/>
    <mergeCell ref="I63:K63"/>
    <mergeCell ref="I64:K64"/>
    <mergeCell ref="I65:K65"/>
  </mergeCells>
  <phoneticPr fontId="3"/>
  <pageMargins left="0" right="0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75E4D-2BD3-4BA7-979C-E9F966AEABFE}">
  <sheetPr codeName="Sheet40">
    <pageSetUpPr fitToPage="1"/>
  </sheetPr>
  <dimension ref="A1:BB38"/>
  <sheetViews>
    <sheetView topLeftCell="A4" zoomScaleNormal="100" workbookViewId="0">
      <pane xSplit="1" topLeftCell="B1" activePane="topRight" state="frozen"/>
      <selection pane="topRight" activeCell="A34" sqref="A34"/>
    </sheetView>
  </sheetViews>
  <sheetFormatPr defaultRowHeight="18.75" x14ac:dyDescent="0.4"/>
  <cols>
    <col min="1" max="1" width="12.125" customWidth="1"/>
    <col min="2" max="4" width="10.625" customWidth="1"/>
    <col min="5" max="5" width="12.25" bestFit="1" customWidth="1"/>
    <col min="6" max="6" width="13" bestFit="1" customWidth="1"/>
    <col min="7" max="7" width="12.25" bestFit="1" customWidth="1"/>
    <col min="8" max="8" width="12.125" bestFit="1" customWidth="1"/>
    <col min="9" max="9" width="10.625" customWidth="1"/>
    <col min="10" max="11" width="15.25" bestFit="1" customWidth="1"/>
    <col min="12" max="12" width="15.25" style="70" bestFit="1" customWidth="1"/>
    <col min="13" max="13" width="13" style="70" bestFit="1" customWidth="1"/>
    <col min="14" max="16" width="16.375" style="70" bestFit="1" customWidth="1"/>
    <col min="17" max="17" width="11" style="70" bestFit="1" customWidth="1"/>
    <col min="18" max="18" width="10.625" style="70" customWidth="1"/>
    <col min="19" max="20" width="13.375" style="70" customWidth="1"/>
    <col min="21" max="21" width="11.125" style="70" customWidth="1"/>
    <col min="22" max="24" width="12.25" style="70" bestFit="1" customWidth="1"/>
    <col min="25" max="25" width="12.625" style="70" bestFit="1" customWidth="1"/>
    <col min="26" max="26" width="14.125" style="70" customWidth="1"/>
    <col min="27" max="27" width="10.625" style="70" customWidth="1"/>
    <col min="28" max="28" width="10.625" customWidth="1"/>
    <col min="29" max="29" width="16.375" bestFit="1" customWidth="1"/>
    <col min="30" max="31" width="11.375" customWidth="1"/>
    <col min="32" max="35" width="10.625" customWidth="1"/>
    <col min="36" max="36" width="11.125" bestFit="1" customWidth="1"/>
    <col min="37" max="37" width="12.25" bestFit="1" customWidth="1"/>
  </cols>
  <sheetData>
    <row r="1" spans="1:35" x14ac:dyDescent="0.4">
      <c r="A1" t="s">
        <v>21</v>
      </c>
    </row>
    <row r="2" spans="1:35" s="71" customFormat="1" ht="24" x14ac:dyDescent="0.4">
      <c r="A2" s="1" t="s">
        <v>22</v>
      </c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</row>
    <row r="3" spans="1:35" x14ac:dyDescent="0.4">
      <c r="A3" s="73"/>
      <c r="B3" s="73" t="s">
        <v>47</v>
      </c>
      <c r="C3" s="73" t="s">
        <v>48</v>
      </c>
      <c r="D3" s="73" t="s">
        <v>49</v>
      </c>
      <c r="E3" s="73" t="s">
        <v>50</v>
      </c>
      <c r="F3" s="73" t="s">
        <v>51</v>
      </c>
      <c r="G3" s="73" t="s">
        <v>52</v>
      </c>
      <c r="H3" s="73" t="s">
        <v>53</v>
      </c>
      <c r="I3" s="73"/>
      <c r="J3" s="73"/>
      <c r="K3" s="73"/>
      <c r="L3" s="74"/>
      <c r="M3" s="74"/>
      <c r="N3" s="74"/>
      <c r="O3" s="74"/>
      <c r="P3" s="74"/>
      <c r="Q3" s="73"/>
      <c r="R3" s="73"/>
      <c r="S3" s="73"/>
      <c r="T3" s="73"/>
      <c r="U3" s="73" t="s">
        <v>25</v>
      </c>
      <c r="V3" s="73" t="s">
        <v>26</v>
      </c>
      <c r="W3"/>
      <c r="X3"/>
      <c r="Y3"/>
      <c r="Z3"/>
      <c r="AA3"/>
    </row>
    <row r="4" spans="1:35" x14ac:dyDescent="0.4">
      <c r="A4" s="77" t="s">
        <v>27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/>
      <c r="X4"/>
      <c r="Y4"/>
      <c r="Z4"/>
      <c r="AA4"/>
    </row>
    <row r="5" spans="1:35" x14ac:dyDescent="0.4">
      <c r="A5" s="77" t="s">
        <v>55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/>
      <c r="X5"/>
      <c r="Y5"/>
      <c r="Z5"/>
      <c r="AA5"/>
    </row>
    <row r="6" spans="1:35" x14ac:dyDescent="0.4">
      <c r="A6" s="75" t="s">
        <v>26</v>
      </c>
      <c r="B6" s="76">
        <f t="shared" ref="B6:S6" si="0">SUM(B4:B4)</f>
        <v>0</v>
      </c>
      <c r="C6" s="76">
        <f t="shared" si="0"/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76">
        <f t="shared" si="0"/>
        <v>0</v>
      </c>
      <c r="O6" s="76">
        <f t="shared" si="0"/>
        <v>0</v>
      </c>
      <c r="P6" s="76">
        <f t="shared" si="0"/>
        <v>0</v>
      </c>
      <c r="Q6" s="76">
        <f t="shared" si="0"/>
        <v>0</v>
      </c>
      <c r="R6" s="76">
        <f t="shared" si="0"/>
        <v>0</v>
      </c>
      <c r="S6" s="76">
        <f t="shared" si="0"/>
        <v>0</v>
      </c>
      <c r="T6" s="76" t="e">
        <f>SUM(#REF!)</f>
        <v>#REF!</v>
      </c>
      <c r="U6" s="76">
        <f>SUM(U4:U4)</f>
        <v>0</v>
      </c>
      <c r="V6" s="76" t="e">
        <f t="shared" ref="V6" si="1">SUM(B6:U6)</f>
        <v>#REF!</v>
      </c>
      <c r="W6"/>
      <c r="X6"/>
      <c r="Y6"/>
      <c r="Z6"/>
      <c r="AA6"/>
    </row>
    <row r="7" spans="1:35" x14ac:dyDescent="0.4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W7" s="78"/>
      <c r="AB7" s="78"/>
      <c r="AC7" s="78"/>
      <c r="AD7" s="78"/>
      <c r="AE7" s="78"/>
      <c r="AF7" s="78"/>
      <c r="AG7" s="78"/>
      <c r="AH7" s="78"/>
      <c r="AI7" s="78"/>
    </row>
    <row r="28" spans="1:54" x14ac:dyDescent="0.4">
      <c r="AM28" s="70"/>
      <c r="AN28" s="70"/>
      <c r="AO28" s="70"/>
    </row>
    <row r="29" spans="1:54" x14ac:dyDescent="0.4">
      <c r="L29"/>
      <c r="M29"/>
      <c r="AB29" s="70"/>
      <c r="AC29" s="70"/>
      <c r="AD29" s="70"/>
      <c r="AE29" s="70"/>
      <c r="AF29" s="70"/>
      <c r="AG29" s="70"/>
      <c r="AH29" s="70"/>
      <c r="AI29" s="70"/>
      <c r="AM29" s="70"/>
      <c r="AN29" s="70"/>
      <c r="AO29" s="70"/>
    </row>
    <row r="30" spans="1:54" ht="24" x14ac:dyDescent="0.4">
      <c r="A30" s="1" t="s">
        <v>54</v>
      </c>
      <c r="L30"/>
      <c r="M30"/>
      <c r="N30"/>
      <c r="O30"/>
      <c r="P30"/>
      <c r="Q30"/>
      <c r="R30"/>
      <c r="S30"/>
      <c r="T30"/>
      <c r="U30"/>
      <c r="W30"/>
      <c r="X30"/>
      <c r="Y30"/>
      <c r="Z30"/>
      <c r="AB30" s="70"/>
      <c r="AC30" s="70"/>
      <c r="AD30" s="70"/>
      <c r="AE30" s="70"/>
      <c r="AM30" s="70"/>
      <c r="AN30" s="70"/>
      <c r="AO30" s="70"/>
    </row>
    <row r="31" spans="1:54" x14ac:dyDescent="0.4">
      <c r="A31" s="75"/>
      <c r="B31" s="73" t="s">
        <v>47</v>
      </c>
      <c r="C31" s="73" t="s">
        <v>48</v>
      </c>
      <c r="D31" s="73" t="s">
        <v>49</v>
      </c>
      <c r="E31" s="73" t="s">
        <v>50</v>
      </c>
      <c r="F31" s="73" t="s">
        <v>51</v>
      </c>
      <c r="G31" s="73" t="s">
        <v>52</v>
      </c>
      <c r="H31" s="73" t="s">
        <v>53</v>
      </c>
      <c r="I31" s="73"/>
      <c r="J31" s="73"/>
      <c r="K31" s="79"/>
      <c r="L31" s="73"/>
      <c r="M31" s="73"/>
      <c r="N31" s="73"/>
      <c r="O31" s="73" t="s">
        <v>28</v>
      </c>
      <c r="P31" s="73" t="s">
        <v>23</v>
      </c>
      <c r="Q31" s="73" t="s">
        <v>29</v>
      </c>
      <c r="R31" s="73" t="s">
        <v>30</v>
      </c>
      <c r="S31" s="73" t="s">
        <v>24</v>
      </c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 t="s">
        <v>25</v>
      </c>
      <c r="AF31" s="73" t="s">
        <v>26</v>
      </c>
      <c r="AG31" s="80"/>
      <c r="AH31" s="2"/>
      <c r="AZ31" s="70"/>
      <c r="BA31" s="70"/>
      <c r="BB31" s="70"/>
    </row>
    <row r="32" spans="1:54" ht="14.25" customHeight="1" x14ac:dyDescent="0.4">
      <c r="A32" s="75" t="s">
        <v>27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>
        <f>SUM(B32:AE32)</f>
        <v>0</v>
      </c>
      <c r="AG32" s="82"/>
      <c r="AH32" s="83"/>
      <c r="AX32" s="70"/>
      <c r="AY32" s="70"/>
    </row>
    <row r="33" spans="1:51" ht="14.25" customHeight="1" x14ac:dyDescent="0.4">
      <c r="A33" s="75" t="s">
        <v>55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94"/>
      <c r="AH33" s="83"/>
      <c r="AX33" s="70"/>
      <c r="AY33" s="70"/>
    </row>
    <row r="34" spans="1:51" x14ac:dyDescent="0.4">
      <c r="A34" s="75" t="s">
        <v>26</v>
      </c>
      <c r="B34" s="81">
        <f t="shared" ref="B34:S34" si="2">SUM(B32:B32)</f>
        <v>0</v>
      </c>
      <c r="C34" s="81">
        <f t="shared" si="2"/>
        <v>0</v>
      </c>
      <c r="D34" s="81">
        <f t="shared" si="2"/>
        <v>0</v>
      </c>
      <c r="E34" s="81">
        <f t="shared" si="2"/>
        <v>0</v>
      </c>
      <c r="F34" s="81">
        <f t="shared" si="2"/>
        <v>0</v>
      </c>
      <c r="G34" s="81">
        <f t="shared" si="2"/>
        <v>0</v>
      </c>
      <c r="H34" s="81">
        <f t="shared" si="2"/>
        <v>0</v>
      </c>
      <c r="I34" s="81">
        <f t="shared" si="2"/>
        <v>0</v>
      </c>
      <c r="J34" s="81">
        <f t="shared" si="2"/>
        <v>0</v>
      </c>
      <c r="K34" s="81">
        <f t="shared" si="2"/>
        <v>0</v>
      </c>
      <c r="L34" s="81">
        <f t="shared" si="2"/>
        <v>0</v>
      </c>
      <c r="M34" s="81">
        <f t="shared" si="2"/>
        <v>0</v>
      </c>
      <c r="N34" s="81">
        <f t="shared" si="2"/>
        <v>0</v>
      </c>
      <c r="O34" s="81">
        <f t="shared" si="2"/>
        <v>0</v>
      </c>
      <c r="P34" s="81">
        <f t="shared" si="2"/>
        <v>0</v>
      </c>
      <c r="Q34" s="81">
        <f t="shared" si="2"/>
        <v>0</v>
      </c>
      <c r="R34" s="81">
        <f t="shared" si="2"/>
        <v>0</v>
      </c>
      <c r="S34" s="81">
        <f t="shared" si="2"/>
        <v>0</v>
      </c>
      <c r="T34" s="81" t="e">
        <f>SUM(#REF!)</f>
        <v>#REF!</v>
      </c>
      <c r="U34" s="81">
        <f t="shared" ref="U34:AF34" si="3">SUM(U32:U32)</f>
        <v>0</v>
      </c>
      <c r="V34" s="81">
        <f t="shared" si="3"/>
        <v>0</v>
      </c>
      <c r="W34" s="81">
        <f t="shared" si="3"/>
        <v>0</v>
      </c>
      <c r="X34" s="81">
        <f t="shared" si="3"/>
        <v>0</v>
      </c>
      <c r="Y34" s="81">
        <f t="shared" si="3"/>
        <v>0</v>
      </c>
      <c r="Z34" s="81">
        <f t="shared" si="3"/>
        <v>0</v>
      </c>
      <c r="AA34" s="81">
        <f t="shared" si="3"/>
        <v>0</v>
      </c>
      <c r="AB34" s="81">
        <f t="shared" si="3"/>
        <v>0</v>
      </c>
      <c r="AC34" s="81">
        <f t="shared" si="3"/>
        <v>0</v>
      </c>
      <c r="AD34" s="81">
        <f t="shared" si="3"/>
        <v>0</v>
      </c>
      <c r="AE34" s="81">
        <f t="shared" si="3"/>
        <v>0</v>
      </c>
      <c r="AF34" s="81">
        <f t="shared" si="3"/>
        <v>0</v>
      </c>
      <c r="AX34" s="70"/>
    </row>
    <row r="35" spans="1:51" x14ac:dyDescent="0.4">
      <c r="L35"/>
      <c r="N35"/>
      <c r="O35"/>
      <c r="P35"/>
      <c r="Q35"/>
      <c r="AB35" s="70"/>
      <c r="AC35" s="70"/>
      <c r="AD35" s="70"/>
      <c r="AE35" s="70"/>
      <c r="AH35" s="70"/>
      <c r="AI35" s="70"/>
      <c r="AJ35" s="70"/>
    </row>
    <row r="36" spans="1:51" x14ac:dyDescent="0.4">
      <c r="L36"/>
      <c r="N36"/>
      <c r="AB36" s="70"/>
      <c r="AC36" s="70"/>
      <c r="AD36" s="70"/>
      <c r="AE36" s="70"/>
      <c r="AF36" s="70"/>
      <c r="AG36" s="70"/>
      <c r="AJ36" s="70"/>
    </row>
    <row r="37" spans="1:51" x14ac:dyDescent="0.4">
      <c r="L37"/>
      <c r="W37"/>
      <c r="AH37" s="70"/>
      <c r="AI37" s="70"/>
    </row>
    <row r="38" spans="1:51" x14ac:dyDescent="0.4">
      <c r="L38"/>
      <c r="AB38" s="70"/>
      <c r="AC38" s="70"/>
      <c r="AD38" s="70"/>
      <c r="AE38" s="70"/>
      <c r="AF38" s="70"/>
      <c r="AG38" s="70"/>
    </row>
  </sheetData>
  <phoneticPr fontId="3"/>
  <pageMargins left="0.23622047244094491" right="0.23622047244094491" top="0.74803149606299213" bottom="0.74803149606299213" header="0.31496062992125984" footer="0.31496062992125984"/>
  <pageSetup paperSize="8" scale="8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84884-7C68-4752-8FB9-0A65E137186D}">
  <dimension ref="A1:E19"/>
  <sheetViews>
    <sheetView tabSelected="1" topLeftCell="A4" workbookViewId="0">
      <selection activeCell="A14" sqref="A14"/>
    </sheetView>
  </sheetViews>
  <sheetFormatPr defaultRowHeight="18.75" x14ac:dyDescent="0.4"/>
  <cols>
    <col min="1" max="1" width="21.875" customWidth="1"/>
  </cols>
  <sheetData>
    <row r="1" spans="1:5" x14ac:dyDescent="0.4">
      <c r="A1" s="116" t="s">
        <v>57</v>
      </c>
      <c r="C1" t="s">
        <v>34</v>
      </c>
    </row>
    <row r="2" spans="1:5" x14ac:dyDescent="0.4">
      <c r="A2" s="117" t="s">
        <v>34</v>
      </c>
      <c r="C2" t="s">
        <v>33</v>
      </c>
      <c r="D2" t="s">
        <v>62</v>
      </c>
    </row>
    <row r="3" spans="1:5" x14ac:dyDescent="0.4">
      <c r="A3" s="75" t="s">
        <v>58</v>
      </c>
      <c r="C3" t="s">
        <v>63</v>
      </c>
    </row>
    <row r="4" spans="1:5" x14ac:dyDescent="0.4">
      <c r="A4" s="118" t="s">
        <v>33</v>
      </c>
      <c r="C4" t="s">
        <v>59</v>
      </c>
      <c r="E4" s="68"/>
    </row>
    <row r="5" spans="1:5" x14ac:dyDescent="0.4">
      <c r="A5" s="75" t="s">
        <v>56</v>
      </c>
    </row>
    <row r="6" spans="1:5" x14ac:dyDescent="0.4">
      <c r="A6" s="75" t="s">
        <v>60</v>
      </c>
    </row>
    <row r="7" spans="1:5" x14ac:dyDescent="0.4">
      <c r="A7" s="75" t="s">
        <v>61</v>
      </c>
    </row>
    <row r="8" spans="1:5" x14ac:dyDescent="0.4">
      <c r="A8" s="75"/>
    </row>
    <row r="9" spans="1:5" x14ac:dyDescent="0.4">
      <c r="A9" s="119"/>
    </row>
    <row r="10" spans="1:5" x14ac:dyDescent="0.4">
      <c r="A10" s="120" t="s">
        <v>69</v>
      </c>
    </row>
    <row r="11" spans="1:5" x14ac:dyDescent="0.4">
      <c r="A11" s="120" t="s">
        <v>70</v>
      </c>
    </row>
    <row r="12" spans="1:5" x14ac:dyDescent="0.4">
      <c r="A12" t="s">
        <v>64</v>
      </c>
    </row>
    <row r="13" spans="1:5" x14ac:dyDescent="0.4">
      <c r="A13" t="s">
        <v>71</v>
      </c>
    </row>
    <row r="14" spans="1:5" x14ac:dyDescent="0.4">
      <c r="A14" t="s">
        <v>72</v>
      </c>
    </row>
    <row r="15" spans="1:5" x14ac:dyDescent="0.4">
      <c r="A15" t="s">
        <v>68</v>
      </c>
    </row>
    <row r="16" spans="1:5" x14ac:dyDescent="0.4">
      <c r="A16" t="s">
        <v>65</v>
      </c>
    </row>
    <row r="17" spans="1:1" x14ac:dyDescent="0.4">
      <c r="A17" t="s">
        <v>66</v>
      </c>
    </row>
    <row r="19" spans="1:1" x14ac:dyDescent="0.4">
      <c r="A19" t="s">
        <v>67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4.8</vt:lpstr>
      <vt:lpstr>（次週）</vt:lpstr>
      <vt:lpstr>まとめ</vt:lpstr>
      <vt:lpstr>要望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落合沙也香</dc:creator>
  <cp:lastModifiedBy>落合沙也香</cp:lastModifiedBy>
  <dcterms:created xsi:type="dcterms:W3CDTF">2019-11-09T13:32:24Z</dcterms:created>
  <dcterms:modified xsi:type="dcterms:W3CDTF">2019-11-09T23:31:48Z</dcterms:modified>
</cp:coreProperties>
</file>